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tabRatio="326"/>
  </bookViews>
  <sheets>
    <sheet name="MIRS 2019" sheetId="12" r:id="rId1"/>
    <sheet name="Hoja1" sheetId="13" r:id="rId2"/>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53" i="12"/>
  <c r="S39"/>
  <c r="S38"/>
  <c r="S37"/>
  <c r="S36"/>
  <c r="S35"/>
  <c r="S34"/>
  <c r="S54"/>
  <c r="S28"/>
  <c r="S27"/>
  <c r="S26"/>
  <c r="S25"/>
  <c r="S24"/>
  <c r="S53"/>
  <c r="Q54"/>
  <c r="P11"/>
  <c r="O11"/>
  <c r="N11"/>
  <c r="M11"/>
  <c r="E11"/>
  <c r="F11"/>
  <c r="G11"/>
  <c r="H11"/>
  <c r="L11"/>
  <c r="K11"/>
  <c r="J11"/>
  <c r="I11"/>
  <c r="Q38"/>
  <c r="Q47"/>
  <c r="S47"/>
  <c r="Q46"/>
  <c r="S46"/>
  <c r="Q45"/>
  <c r="S45"/>
  <c r="Q39"/>
  <c r="Q37"/>
  <c r="Q36"/>
  <c r="Q35"/>
  <c r="Q34"/>
  <c r="Q25"/>
  <c r="Q28"/>
  <c r="Q27"/>
  <c r="Q26"/>
  <c r="Q24"/>
  <c r="Q18"/>
  <c r="S18"/>
  <c r="Q17"/>
  <c r="S17"/>
  <c r="Q16"/>
  <c r="S16"/>
  <c r="Q15"/>
  <c r="S15"/>
  <c r="Q14"/>
  <c r="S14"/>
  <c r="Q13"/>
  <c r="S13"/>
  <c r="Q12"/>
  <c r="S12"/>
  <c r="Q11"/>
  <c r="S11"/>
</calcChain>
</file>

<file path=xl/sharedStrings.xml><?xml version="1.0" encoding="utf-8"?>
<sst xmlns="http://schemas.openxmlformats.org/spreadsheetml/2006/main" count="180" uniqueCount="80">
  <si>
    <t>Programa
Presupuestario</t>
  </si>
  <si>
    <t>NIVEL</t>
  </si>
  <si>
    <t>RESUMEN NARRATIVO</t>
  </si>
  <si>
    <t>INDICADORES</t>
  </si>
  <si>
    <t xml:space="preserve">NOMBRE DEL INDICADOR </t>
  </si>
  <si>
    <t>METAS</t>
  </si>
  <si>
    <t>COMPONENTE</t>
  </si>
  <si>
    <t>ACTIVIDADES</t>
  </si>
  <si>
    <t>Estados Financieros</t>
  </si>
  <si>
    <t>Numero de Estados Financieros actualizados mensualmente de la Institucion</t>
  </si>
  <si>
    <t>Administrar y ejercer con apego a la normatividad aplicable el presupuesto que le sea asignado para el cumplimiento de sus objetivos institucionales haciendolo en forma transparente y apegada a criterios de recionalidad y austeridad, en beneficio de los pacientes con cancer sin seguridad social. Como un Requisito para elevar la calidad de la atencion al paciente con cancer, se encuentra el proceso de certificacion el cual consiste en el cumplimiento de los requisitos establecidos en la norma oficial mexicana en materia de salud dentro de estos requisitos se requiere contar con una plantilla completa y suficiente de recursos humanos para garantizar dicha atencion y asi cumplir cavalmente con la norma oficial mexicana en materia de salud.</t>
  </si>
  <si>
    <t>Control de los recursos</t>
  </si>
  <si>
    <t>ACTIVIDAD</t>
  </si>
  <si>
    <t>Formar  recursos humanos aplicables para el tratamiento  de los pacientes con cancer estableciendo programas de investigacion clinica y capacitacion para su personal</t>
  </si>
  <si>
    <t>Formacion de recursos humanos aplicables para el tratamiento  de los pacientes con cancer estableciendo programas de investigacion clinica y capacitacion para su personal</t>
  </si>
  <si>
    <t>Total de Aplicaciones con Quimioterapia</t>
  </si>
  <si>
    <t>Consulta de soporte de pacientes oncologicos</t>
  </si>
  <si>
    <t>Atencion integral al paciente con cancer</t>
  </si>
  <si>
    <t>INSTITUTO JALISCIENSE DE CANCEROLOGIA</t>
  </si>
  <si>
    <t>ESTUDIOS REALIZADOS PARA EL DIAGNOSTICO DE CANCER</t>
  </si>
  <si>
    <t>TRATAMIENTO INTEGRAL OTORGADO A PACIENTES CON CANCER</t>
  </si>
  <si>
    <t>ADMINISTRACION EFICIENTE DEL IINSTITUTO JALISCIENSE DE CANCEROLOGIA REALIZADA</t>
  </si>
  <si>
    <t>ENSEÑANZA, CAPACITACION E INVESTIGACION OTORGADA A PROFESIONALES DE LA SALUD</t>
  </si>
  <si>
    <t xml:space="preserve">REHABILITACION OTORGADA A PACIENTES CON CANCER </t>
  </si>
  <si>
    <t>Personal capacitado mediante las conferencias realizadas en Oncologia, Enfermeria, Trabajo Social, Nutricion y Psicologia con el objeto de elevar el nivel profesional de los asistentes y mejorar la calidad en la atención.</t>
  </si>
  <si>
    <t>Personal capacitado en eventos academicos del IJC</t>
  </si>
  <si>
    <t>Capacitacion otorgada mediante programas Institucionales realizados para la formacion de recursos humanos en la atencion medica, mediante cursos, congresos, monograficos y diplomados.</t>
  </si>
  <si>
    <t>Cumplimiento del PAC 2015</t>
  </si>
  <si>
    <t>MATRIZ DE INDICADORES DE RESULTADOS 2019</t>
  </si>
  <si>
    <t>Enero</t>
  </si>
  <si>
    <t>Febrero</t>
  </si>
  <si>
    <t>Marzo</t>
  </si>
  <si>
    <t>Abril</t>
  </si>
  <si>
    <t>Mayo</t>
  </si>
  <si>
    <t>Junio</t>
  </si>
  <si>
    <t>Julio</t>
  </si>
  <si>
    <t>Agosto</t>
  </si>
  <si>
    <t>Septiembre</t>
  </si>
  <si>
    <t>Octubre</t>
  </si>
  <si>
    <t>Noviembre</t>
  </si>
  <si>
    <t>Diciembre</t>
  </si>
  <si>
    <t>Avances</t>
  </si>
  <si>
    <t>Programado (Anual) = Meta</t>
  </si>
  <si>
    <t>% DE AVANCE</t>
  </si>
  <si>
    <t>ALCANCE MENSUAL</t>
  </si>
  <si>
    <t xml:space="preserve">Estudios realizados para el diagnóstico de Cáncer </t>
  </si>
  <si>
    <t>Total de Consulta externas</t>
  </si>
  <si>
    <t>01-02 Registros de expedientes de consulta de primera vez.</t>
  </si>
  <si>
    <t>Total de Consultas por  Primera Vez.</t>
  </si>
  <si>
    <t>01-01 Otorgamiento de  Consulta Externa Especializada subsecuente a los pacientes con el objetivo de diagnosticar neoplasias malignas.</t>
  </si>
  <si>
    <t>Total de consultas Subsecuente</t>
  </si>
  <si>
    <t>01-03Aplicación de examenes  mediante colposcopias</t>
  </si>
  <si>
    <t>Total de Exámenes de Colposcopias</t>
  </si>
  <si>
    <t xml:space="preserve">01-04 Apoyo diagnostico y tratamiento  mediante Nasolaringoendoscopias   </t>
  </si>
  <si>
    <t xml:space="preserve">Total de estudios de Nasolanringoendoscopias realizadas </t>
  </si>
  <si>
    <t>01-05Apoyo diagnostico y tratamiento mediante Endoscopia</t>
  </si>
  <si>
    <t>Total de estudios de Endoscopias realizadas en servicio de Gastroenterologia en el periodo</t>
  </si>
  <si>
    <t>01-06 Realizacion de Examenes mediante Mastografias</t>
  </si>
  <si>
    <t>Total de estudios de Mastografias otorgados</t>
  </si>
  <si>
    <t>01-07Realizacion de Examenes mediante Ecosonogramas</t>
  </si>
  <si>
    <t>Total de estudios de Ecosonogramas realizados</t>
  </si>
  <si>
    <t>Tratamiento Integral Otorgado a  Pacientes con Cáncer</t>
  </si>
  <si>
    <t>Total de Cirugias a pacientes con tratamiento integral.</t>
  </si>
  <si>
    <t xml:space="preserve">02-02Realizacion de cirugias a pacientes como parte del tratamiento integral   </t>
  </si>
  <si>
    <t>Total informe de cirugias realizadas</t>
  </si>
  <si>
    <t xml:space="preserve">02-03 Monitoreo de Egresos Hospitalariosen  las áreas de hospitalización del Instituto Jalisciense de Cancerologia.  </t>
  </si>
  <si>
    <t>Total de egresos hospitalarios</t>
  </si>
  <si>
    <t xml:space="preserve">02-04 Otorgamiento de tratamientos al paciente mediante radiacion en el area de cancer.  </t>
  </si>
  <si>
    <t>Total de tratamientos a pacientes con radiacion en el area con cancer.</t>
  </si>
  <si>
    <t xml:space="preserve">02-01Aplicacion de medicamentos antineoplasicos otorgados al paciente durante su tratamiento </t>
  </si>
  <si>
    <t xml:space="preserve">Rehabilitación otorgada a pacientes con cáncer </t>
  </si>
  <si>
    <t>Total  de Consultas en clinica del dolor.</t>
  </si>
  <si>
    <t xml:space="preserve">03-03 Realizacion de consultas en Clínica del Dolor   </t>
  </si>
  <si>
    <t>Total de pacientes con cancer rehabilitados por medio de consultas de atencion multidisciplinaria con el cuidado del dolor psicosocial y paliativos</t>
  </si>
  <si>
    <t xml:space="preserve">03-01 Manejo del dolor en paciente hospitalizado   </t>
  </si>
  <si>
    <t>Total de consultas en la clinica del dolor a pacientes en atencion hospitalaria</t>
  </si>
  <si>
    <t xml:space="preserve">03-02 Intervenciones de Psicología Oncológica en hospitalización   </t>
  </si>
  <si>
    <t>Total de consultas de intervenciones en hospitalizacion por psicologia oncologica</t>
  </si>
  <si>
    <t>03-05 Atencion multidisciplinaria al paciente oncologico con el cuidado del dolor psicosocial y paliativo.</t>
  </si>
  <si>
    <t>Total de pacientes con cancer rehabilitados mediante visitas Domiciliarias Paliativas</t>
  </si>
</sst>
</file>

<file path=xl/styles.xml><?xml version="1.0" encoding="utf-8"?>
<styleSheet xmlns="http://schemas.openxmlformats.org/spreadsheetml/2006/main">
  <numFmts count="1">
    <numFmt numFmtId="43" formatCode="_-* #,##0.00_-;\-* #,##0.00_-;_-* &quot;-&quot;??_-;_-@_-"/>
  </numFmts>
  <fonts count="21">
    <font>
      <sz val="11"/>
      <color theme="1"/>
      <name val="Calibri"/>
      <family val="2"/>
      <scheme val="minor"/>
    </font>
    <font>
      <sz val="11"/>
      <color theme="1"/>
      <name val="Arial"/>
      <family val="2"/>
    </font>
    <font>
      <b/>
      <sz val="16"/>
      <color theme="1"/>
      <name val="Arial"/>
      <family val="2"/>
    </font>
    <font>
      <b/>
      <sz val="12"/>
      <name val="Arial"/>
      <family val="2"/>
    </font>
    <font>
      <sz val="12"/>
      <name val="Arial"/>
      <family val="2"/>
    </font>
    <font>
      <sz val="11"/>
      <color indexed="8"/>
      <name val="Calibri"/>
      <family val="2"/>
    </font>
    <font>
      <sz val="10"/>
      <name val="Arial"/>
      <family val="2"/>
    </font>
    <font>
      <b/>
      <sz val="14"/>
      <color theme="1"/>
      <name val="Arial"/>
      <family val="2"/>
    </font>
    <font>
      <sz val="9"/>
      <color theme="1"/>
      <name val="Calibri"/>
      <family val="2"/>
      <scheme val="minor"/>
    </font>
    <font>
      <b/>
      <sz val="9"/>
      <color theme="1"/>
      <name val="Calibri"/>
      <family val="2"/>
      <scheme val="minor"/>
    </font>
    <font>
      <b/>
      <sz val="9"/>
      <color indexed="9"/>
      <name val="Calibri"/>
      <family val="2"/>
      <scheme val="minor"/>
    </font>
    <font>
      <b/>
      <sz val="9"/>
      <color theme="0"/>
      <name val="Calibri"/>
      <family val="2"/>
      <scheme val="minor"/>
    </font>
    <font>
      <b/>
      <sz val="9"/>
      <name val="Calibri"/>
      <family val="2"/>
      <scheme val="minor"/>
    </font>
    <font>
      <b/>
      <sz val="9"/>
      <color theme="5" tint="-0.249977111117893"/>
      <name val="Calibri"/>
      <family val="2"/>
      <scheme val="minor"/>
    </font>
    <font>
      <b/>
      <sz val="16"/>
      <color theme="1"/>
      <name val="Calibri"/>
      <family val="2"/>
      <scheme val="minor"/>
    </font>
    <font>
      <b/>
      <sz val="8"/>
      <color theme="0"/>
      <name val="Calibri"/>
      <family val="2"/>
      <scheme val="minor"/>
    </font>
    <font>
      <b/>
      <sz val="6"/>
      <color rgb="FFC00000"/>
      <name val="Calibri"/>
      <family val="2"/>
      <scheme val="minor"/>
    </font>
    <font>
      <b/>
      <sz val="11"/>
      <color theme="1"/>
      <name val="Calibri"/>
      <family val="2"/>
      <scheme val="minor"/>
    </font>
    <font>
      <b/>
      <sz val="10"/>
      <color theme="1"/>
      <name val="Calibri"/>
      <family val="2"/>
      <scheme val="minor"/>
    </font>
    <font>
      <b/>
      <sz val="11"/>
      <name val="Calibri"/>
      <family val="2"/>
      <scheme val="minor"/>
    </font>
    <font>
      <b/>
      <sz val="8"/>
      <color rgb="FF212121"/>
      <name val="Inherit"/>
    </font>
  </fonts>
  <fills count="16">
    <fill>
      <patternFill patternType="none"/>
    </fill>
    <fill>
      <patternFill patternType="gray125"/>
    </fill>
    <fill>
      <patternFill patternType="solid">
        <fgColor rgb="FF006400"/>
        <bgColor indexed="8"/>
      </patternFill>
    </fill>
    <fill>
      <patternFill patternType="solid">
        <fgColor rgb="FF006600"/>
        <bgColor indexed="64"/>
      </patternFill>
    </fill>
    <fill>
      <patternFill patternType="solid">
        <fgColor theme="0" tint="-0.249977111117893"/>
        <bgColor indexed="64"/>
      </patternFill>
    </fill>
    <fill>
      <patternFill patternType="solid">
        <fgColor theme="1"/>
        <bgColor indexed="64"/>
      </patternFill>
    </fill>
    <fill>
      <patternFill patternType="solid">
        <fgColor rgb="FF00B050"/>
        <bgColor indexed="64"/>
      </patternFill>
    </fill>
    <fill>
      <patternFill patternType="solid">
        <fgColor rgb="FF006600"/>
        <bgColor indexed="8"/>
      </patternFill>
    </fill>
    <fill>
      <patternFill patternType="solid">
        <fgColor rgb="FF216923"/>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rgb="FF33CC33"/>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9" tint="0.59999389629810485"/>
        <bgColor indexed="64"/>
      </patternFill>
    </fill>
  </fills>
  <borders count="39">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right>
      <top style="thin">
        <color theme="0"/>
      </top>
      <bottom/>
      <diagonal/>
    </border>
    <border>
      <left style="thin">
        <color theme="0"/>
      </left>
      <right style="thin">
        <color theme="0"/>
      </right>
      <top style="thin">
        <color theme="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theme="0"/>
      </left>
      <right/>
      <top style="thin">
        <color theme="0"/>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5" fillId="0" borderId="0"/>
    <xf numFmtId="43" fontId="5" fillId="0" borderId="0" applyFont="0" applyFill="0" applyBorder="0" applyAlignment="0" applyProtection="0"/>
    <xf numFmtId="0" fontId="6" fillId="0" borderId="0"/>
  </cellStyleXfs>
  <cellXfs count="121">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left" vertical="center"/>
    </xf>
    <xf numFmtId="0" fontId="1" fillId="0" borderId="2" xfId="0" applyFont="1" applyBorder="1" applyAlignment="1">
      <alignment vertical="center"/>
    </xf>
    <xf numFmtId="0" fontId="1" fillId="0" borderId="1" xfId="0" applyFont="1" applyBorder="1" applyAlignment="1">
      <alignment vertical="center"/>
    </xf>
    <xf numFmtId="0" fontId="0" fillId="0" borderId="0" xfId="0" applyFill="1"/>
    <xf numFmtId="0" fontId="0" fillId="0" borderId="0" xfId="0" applyAlignment="1"/>
    <xf numFmtId="0" fontId="8" fillId="0" borderId="0" xfId="0" applyFont="1"/>
    <xf numFmtId="0" fontId="9" fillId="0" borderId="10" xfId="0" applyFont="1" applyFill="1" applyBorder="1" applyAlignment="1">
      <alignment vertical="center" wrapText="1"/>
    </xf>
    <xf numFmtId="0" fontId="12" fillId="0" borderId="10" xfId="0" applyFont="1" applyFill="1" applyBorder="1" applyAlignment="1">
      <alignment horizontal="left" vertical="center" wrapText="1"/>
    </xf>
    <xf numFmtId="0" fontId="12" fillId="0" borderId="10" xfId="0" applyFont="1" applyFill="1" applyBorder="1" applyAlignment="1" applyProtection="1">
      <alignment horizontal="justify" vertical="center" wrapText="1"/>
    </xf>
    <xf numFmtId="0" fontId="12" fillId="0" borderId="0" xfId="0" applyFont="1" applyFill="1" applyBorder="1" applyAlignment="1">
      <alignment horizontal="left" vertical="center" wrapText="1"/>
    </xf>
    <xf numFmtId="0" fontId="12" fillId="0" borderId="0" xfId="0" applyFont="1" applyFill="1" applyBorder="1" applyAlignment="1" applyProtection="1">
      <alignment horizontal="justify" vertical="center" wrapText="1"/>
    </xf>
    <xf numFmtId="0" fontId="12" fillId="0" borderId="0" xfId="0" applyFont="1" applyFill="1" applyBorder="1" applyAlignment="1" applyProtection="1">
      <alignment horizontal="center" vertical="center" wrapText="1"/>
    </xf>
    <xf numFmtId="3" fontId="12" fillId="0" borderId="0" xfId="0" applyNumberFormat="1" applyFont="1" applyFill="1" applyBorder="1" applyAlignment="1" applyProtection="1">
      <alignment horizontal="center" vertical="center" wrapText="1"/>
    </xf>
    <xf numFmtId="0" fontId="12" fillId="0" borderId="0" xfId="0" applyFont="1" applyBorder="1" applyAlignment="1">
      <alignment horizontal="right" vertical="center" wrapText="1" indent="1"/>
    </xf>
    <xf numFmtId="0" fontId="12" fillId="0" borderId="9" xfId="0" applyFont="1" applyFill="1" applyBorder="1" applyAlignment="1">
      <alignment horizontal="left" vertical="center" wrapText="1"/>
    </xf>
    <xf numFmtId="0" fontId="12" fillId="0" borderId="10" xfId="0" applyFont="1" applyFill="1" applyBorder="1" applyAlignment="1">
      <alignment horizontal="justify" vertical="center" wrapText="1"/>
    </xf>
    <xf numFmtId="0" fontId="12" fillId="0" borderId="14" xfId="0" applyFont="1" applyFill="1" applyBorder="1" applyAlignment="1">
      <alignment horizontal="justify" vertical="center" wrapText="1"/>
    </xf>
    <xf numFmtId="0" fontId="12" fillId="0" borderId="1" xfId="0" applyFont="1" applyBorder="1" applyAlignment="1">
      <alignment horizontal="right" vertical="center" wrapText="1" indent="1"/>
    </xf>
    <xf numFmtId="0" fontId="12" fillId="0" borderId="0" xfId="0" applyFont="1" applyBorder="1" applyAlignment="1">
      <alignment horizontal="left" vertical="center" wrapText="1" indent="1"/>
    </xf>
    <xf numFmtId="0" fontId="12" fillId="8" borderId="9"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9" fillId="8" borderId="18" xfId="0" applyFont="1" applyFill="1" applyBorder="1" applyAlignment="1">
      <alignment horizontal="center" vertical="center" wrapText="1"/>
    </xf>
    <xf numFmtId="0" fontId="9" fillId="8" borderId="20" xfId="0" applyFont="1" applyFill="1" applyBorder="1" applyAlignment="1">
      <alignment horizontal="center" vertical="center" wrapText="1"/>
    </xf>
    <xf numFmtId="0" fontId="12" fillId="8" borderId="10" xfId="0" applyFont="1" applyFill="1" applyBorder="1" applyAlignment="1">
      <alignment horizontal="center" vertical="center" wrapText="1"/>
    </xf>
    <xf numFmtId="3" fontId="12" fillId="8" borderId="13" xfId="0" applyNumberFormat="1" applyFont="1" applyFill="1" applyBorder="1" applyAlignment="1" applyProtection="1">
      <alignment horizontal="center" vertical="center" wrapText="1"/>
    </xf>
    <xf numFmtId="3" fontId="12" fillId="8" borderId="13" xfId="0" applyNumberFormat="1" applyFont="1" applyFill="1" applyBorder="1" applyAlignment="1">
      <alignment horizontal="justify" vertical="center" wrapText="1"/>
    </xf>
    <xf numFmtId="0" fontId="12" fillId="8" borderId="22" xfId="0" applyFont="1" applyFill="1" applyBorder="1" applyAlignment="1">
      <alignment horizontal="center" vertical="center" wrapText="1"/>
    </xf>
    <xf numFmtId="3" fontId="12" fillId="8" borderId="13" xfId="0" applyNumberFormat="1" applyFont="1" applyFill="1" applyBorder="1" applyAlignment="1">
      <alignment horizontal="center" vertical="center" wrapText="1"/>
    </xf>
    <xf numFmtId="0" fontId="18" fillId="0" borderId="23"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14" xfId="0" applyFont="1" applyBorder="1" applyAlignment="1">
      <alignment horizontal="center" vertical="center"/>
    </xf>
    <xf numFmtId="0" fontId="18" fillId="0" borderId="10" xfId="0" applyFont="1" applyBorder="1" applyAlignment="1">
      <alignment horizontal="center" vertical="center"/>
    </xf>
    <xf numFmtId="0" fontId="17" fillId="0" borderId="14" xfId="0" applyFont="1" applyBorder="1" applyAlignment="1">
      <alignment horizontal="center" vertical="center"/>
    </xf>
    <xf numFmtId="0" fontId="17" fillId="0" borderId="10" xfId="0" applyFont="1" applyBorder="1" applyAlignment="1">
      <alignment horizontal="center" vertical="center"/>
    </xf>
    <xf numFmtId="0" fontId="17" fillId="0" borderId="31" xfId="0" applyFont="1" applyBorder="1" applyAlignment="1">
      <alignment horizontal="center" vertical="center"/>
    </xf>
    <xf numFmtId="0" fontId="17" fillId="0" borderId="28" xfId="0" applyFont="1" applyBorder="1" applyAlignment="1">
      <alignment horizontal="center" vertical="center"/>
    </xf>
    <xf numFmtId="0" fontId="17" fillId="0" borderId="30"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36" xfId="0" applyFont="1" applyFill="1" applyBorder="1" applyAlignment="1">
      <alignment horizontal="center" vertical="center"/>
    </xf>
    <xf numFmtId="0" fontId="17" fillId="0" borderId="37" xfId="0" applyFont="1" applyFill="1" applyBorder="1" applyAlignment="1">
      <alignment horizontal="center" vertical="center"/>
    </xf>
    <xf numFmtId="0" fontId="17" fillId="0" borderId="38" xfId="0" applyFont="1" applyBorder="1" applyAlignment="1">
      <alignment horizontal="center" vertical="center"/>
    </xf>
    <xf numFmtId="0" fontId="17" fillId="0" borderId="24" xfId="0" applyFont="1" applyBorder="1" applyAlignment="1">
      <alignment horizontal="center" vertical="center"/>
    </xf>
    <xf numFmtId="0" fontId="9" fillId="0" borderId="18" xfId="0" applyFont="1" applyBorder="1" applyAlignment="1">
      <alignment horizontal="center" vertical="center" wrapText="1"/>
    </xf>
    <xf numFmtId="0" fontId="9" fillId="0" borderId="20" xfId="0" applyFont="1" applyBorder="1" applyAlignment="1">
      <alignment horizontal="center" vertical="center" wrapText="1"/>
    </xf>
    <xf numFmtId="0" fontId="12"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Border="1" applyAlignment="1">
      <alignment horizontal="left" vertical="center" wrapText="1"/>
    </xf>
    <xf numFmtId="0" fontId="12" fillId="0" borderId="10" xfId="0" applyFont="1" applyBorder="1" applyAlignment="1">
      <alignment horizontal="justify" vertical="center" wrapText="1"/>
    </xf>
    <xf numFmtId="0" fontId="12" fillId="0" borderId="10" xfId="0" applyFont="1" applyBorder="1" applyAlignment="1">
      <alignment horizontal="center" vertical="center" wrapText="1"/>
    </xf>
    <xf numFmtId="0" fontId="12" fillId="0" borderId="9" xfId="0" applyFont="1" applyBorder="1" applyAlignment="1">
      <alignment horizontal="left" vertical="center" wrapText="1"/>
    </xf>
    <xf numFmtId="0" fontId="12" fillId="0" borderId="9" xfId="0" applyFont="1" applyBorder="1" applyAlignment="1">
      <alignment horizontal="justify" vertical="center" wrapText="1"/>
    </xf>
    <xf numFmtId="0" fontId="12" fillId="0" borderId="12" xfId="0" applyFont="1" applyBorder="1" applyAlignment="1">
      <alignment horizontal="left" vertical="center" wrapText="1"/>
    </xf>
    <xf numFmtId="0" fontId="12" fillId="0" borderId="14" xfId="0" applyFont="1" applyBorder="1" applyAlignment="1">
      <alignment horizontal="justify" vertical="center" wrapText="1"/>
    </xf>
    <xf numFmtId="0" fontId="20" fillId="0" borderId="20"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9" xfId="0" applyFont="1" applyBorder="1" applyAlignment="1">
      <alignment horizontal="center" vertical="center" wrapText="1"/>
    </xf>
    <xf numFmtId="0" fontId="17" fillId="0" borderId="28" xfId="0" applyFont="1" applyBorder="1" applyAlignment="1">
      <alignment vertical="center"/>
    </xf>
    <xf numFmtId="0" fontId="17" fillId="0" borderId="31" xfId="0" applyFont="1" applyFill="1" applyBorder="1" applyAlignment="1">
      <alignment horizontal="center" vertical="center"/>
    </xf>
    <xf numFmtId="0" fontId="17" fillId="0" borderId="28" xfId="0" applyFont="1" applyFill="1" applyBorder="1" applyAlignment="1">
      <alignment horizontal="center" vertical="center"/>
    </xf>
    <xf numFmtId="0" fontId="8" fillId="0" borderId="0" xfId="0" applyFont="1" applyAlignment="1" applyProtection="1">
      <alignment horizontal="center" vertical="center"/>
    </xf>
    <xf numFmtId="0" fontId="7" fillId="0" borderId="0" xfId="0" applyFont="1" applyAlignment="1">
      <alignment vertical="center"/>
    </xf>
    <xf numFmtId="1" fontId="17" fillId="11" borderId="27" xfId="0" applyNumberFormat="1" applyFont="1" applyFill="1" applyBorder="1" applyAlignment="1">
      <alignment horizontal="center" vertical="center"/>
    </xf>
    <xf numFmtId="1" fontId="17" fillId="12" borderId="27" xfId="0" applyNumberFormat="1" applyFont="1" applyFill="1" applyBorder="1" applyAlignment="1">
      <alignment horizontal="center" vertical="center"/>
    </xf>
    <xf numFmtId="1" fontId="17" fillId="13" borderId="27" xfId="0" applyNumberFormat="1" applyFont="1" applyFill="1" applyBorder="1" applyAlignment="1">
      <alignment horizontal="center" vertical="center"/>
    </xf>
    <xf numFmtId="1" fontId="17" fillId="13" borderId="25" xfId="0" applyNumberFormat="1" applyFont="1" applyFill="1" applyBorder="1" applyAlignment="1">
      <alignment horizontal="center" vertical="center"/>
    </xf>
    <xf numFmtId="1" fontId="17" fillId="14" borderId="25" xfId="0" applyNumberFormat="1" applyFont="1" applyFill="1" applyBorder="1" applyAlignment="1">
      <alignment horizontal="center" vertical="center"/>
    </xf>
    <xf numFmtId="0" fontId="17" fillId="14" borderId="29" xfId="0" applyFont="1" applyFill="1" applyBorder="1" applyAlignment="1">
      <alignment horizontal="center" vertical="center"/>
    </xf>
    <xf numFmtId="1" fontId="17" fillId="14" borderId="29" xfId="0" applyNumberFormat="1" applyFont="1" applyFill="1" applyBorder="1" applyAlignment="1">
      <alignment horizontal="center" vertical="center"/>
    </xf>
    <xf numFmtId="3" fontId="12" fillId="15" borderId="13" xfId="0" applyNumberFormat="1" applyFont="1" applyFill="1" applyBorder="1" applyAlignment="1" applyProtection="1">
      <alignment horizontal="center" vertical="center" wrapText="1"/>
    </xf>
    <xf numFmtId="3" fontId="12" fillId="15" borderId="13" xfId="0" applyNumberFormat="1" applyFont="1" applyFill="1" applyBorder="1" applyAlignment="1">
      <alignment horizontal="center" vertical="center" wrapText="1"/>
    </xf>
    <xf numFmtId="0" fontId="12" fillId="15" borderId="22" xfId="0" applyFont="1" applyFill="1" applyBorder="1" applyAlignment="1">
      <alignment horizontal="center" vertical="center" wrapText="1"/>
    </xf>
    <xf numFmtId="0" fontId="12" fillId="15" borderId="23" xfId="0" applyFont="1" applyFill="1" applyBorder="1" applyAlignment="1">
      <alignment horizontal="center" vertical="center" wrapText="1"/>
    </xf>
    <xf numFmtId="0" fontId="9" fillId="15" borderId="18" xfId="0" applyFont="1" applyFill="1" applyBorder="1" applyAlignment="1">
      <alignment horizontal="center" vertical="center" wrapText="1"/>
    </xf>
    <xf numFmtId="0" fontId="9" fillId="15" borderId="20" xfId="0" applyFont="1" applyFill="1" applyBorder="1" applyAlignment="1">
      <alignment horizontal="center" vertical="center" wrapText="1"/>
    </xf>
    <xf numFmtId="0" fontId="19" fillId="15" borderId="9" xfId="0" applyFont="1" applyFill="1" applyBorder="1" applyAlignment="1">
      <alignment horizontal="center" vertical="center" wrapText="1"/>
    </xf>
    <xf numFmtId="0" fontId="12" fillId="15" borderId="1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4" xfId="0" applyFont="1" applyFill="1" applyBorder="1" applyAlignment="1">
      <alignment horizontal="center" vertical="center"/>
    </xf>
    <xf numFmtId="0" fontId="11"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4" xfId="0" applyFont="1" applyFill="1" applyBorder="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9" xfId="0" applyFont="1" applyBorder="1" applyAlignment="1">
      <alignment horizontal="center" vertical="center" wrapText="1"/>
    </xf>
    <xf numFmtId="0" fontId="11" fillId="2" borderId="16" xfId="0" applyFont="1" applyFill="1" applyBorder="1" applyAlignment="1">
      <alignment horizontal="center"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1" fillId="6" borderId="0"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10" borderId="0"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5" fillId="3" borderId="33" xfId="0" applyFont="1" applyFill="1" applyBorder="1" applyAlignment="1">
      <alignment horizontal="center"/>
    </xf>
    <xf numFmtId="0" fontId="15" fillId="3" borderId="34" xfId="0" applyFont="1" applyFill="1" applyBorder="1" applyAlignment="1">
      <alignment horizontal="center"/>
    </xf>
    <xf numFmtId="0" fontId="15" fillId="3" borderId="35" xfId="0" applyFont="1" applyFill="1" applyBorder="1" applyAlignment="1">
      <alignment horizontal="center"/>
    </xf>
    <xf numFmtId="0" fontId="14" fillId="4" borderId="0" xfId="0" applyFont="1" applyFill="1" applyAlignment="1">
      <alignment horizontal="center" vertical="center"/>
    </xf>
    <xf numFmtId="0" fontId="13" fillId="0" borderId="0" xfId="0" applyFont="1" applyBorder="1" applyAlignment="1">
      <alignment horizontal="center" vertical="center" wrapText="1"/>
    </xf>
  </cellXfs>
  <cellStyles count="4">
    <cellStyle name="Excel Built-in Normal" xfId="1"/>
    <cellStyle name="Millares 2" xfId="2"/>
    <cellStyle name="Normal" xfId="0" builtinId="0"/>
    <cellStyle name="Normal 2" xfId="3"/>
  </cellStyles>
  <dxfs count="0"/>
  <tableStyles count="0" defaultTableStyle="TableStyleMedium9" defaultPivotStyle="PivotStyleLight16"/>
  <colors>
    <mruColors>
      <color rgb="FF33CC33"/>
      <color rgb="FF006600"/>
      <color rgb="FF216923"/>
      <color rgb="FF0000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71439</xdr:colOff>
      <xdr:row>0</xdr:row>
      <xdr:rowOff>95250</xdr:rowOff>
    </xdr:from>
    <xdr:to>
      <xdr:col>3</xdr:col>
      <xdr:colOff>206376</xdr:colOff>
      <xdr:row>1</xdr:row>
      <xdr:rowOff>158750</xdr:rowOff>
    </xdr:to>
    <xdr:pic>
      <xdr:nvPicPr>
        <xdr:cNvPr id="4" name="Imagen 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1" cstate="print"/>
        <a:srcRect t="40462" r="64551" b="21387"/>
        <a:stretch>
          <a:fillRect/>
        </a:stretch>
      </xdr:blipFill>
      <xdr:spPr bwMode="auto">
        <a:xfrm>
          <a:off x="881064" y="95250"/>
          <a:ext cx="2444750" cy="4127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FF00"/>
  </sheetPr>
  <dimension ref="A1:S54"/>
  <sheetViews>
    <sheetView tabSelected="1" topLeftCell="B1" zoomScale="120" zoomScaleNormal="120" workbookViewId="0">
      <selection activeCell="U53" sqref="U53"/>
    </sheetView>
  </sheetViews>
  <sheetFormatPr baseColWidth="10" defaultRowHeight="15"/>
  <cols>
    <col min="1" max="1" width="12.140625" customWidth="1"/>
    <col min="2" max="2" width="16.140625" customWidth="1"/>
    <col min="3" max="3" width="18.42578125" customWidth="1"/>
    <col min="4" max="4" width="9" customWidth="1"/>
    <col min="5" max="5" width="5.140625" customWidth="1"/>
    <col min="6" max="6" width="6.5703125" customWidth="1"/>
    <col min="7" max="7" width="6.28515625" customWidth="1"/>
    <col min="8" max="8" width="5.42578125" customWidth="1"/>
    <col min="9" max="9" width="7" customWidth="1"/>
    <col min="10" max="10" width="5.42578125" customWidth="1"/>
    <col min="11" max="11" width="5.7109375" customWidth="1"/>
    <col min="12" max="12" width="6.7109375" customWidth="1"/>
    <col min="13" max="13" width="7.140625" customWidth="1"/>
    <col min="14" max="14" width="6.42578125" customWidth="1"/>
    <col min="15" max="15" width="7.85546875" customWidth="1"/>
    <col min="16" max="16" width="6.85546875" customWidth="1"/>
    <col min="17" max="17" width="7.140625" customWidth="1"/>
    <col min="18" max="18" width="9.7109375" customWidth="1"/>
    <col min="19" max="19" width="8.28515625" customWidth="1"/>
  </cols>
  <sheetData>
    <row r="1" spans="1:19" ht="27.75" customHeight="1">
      <c r="A1" s="8"/>
      <c r="B1" s="119" t="s">
        <v>28</v>
      </c>
      <c r="C1" s="119"/>
      <c r="D1" s="119"/>
      <c r="E1" s="119"/>
      <c r="F1" s="119"/>
      <c r="G1" s="119"/>
      <c r="H1" s="119"/>
      <c r="I1" s="119"/>
      <c r="J1" s="119"/>
      <c r="K1" s="119"/>
      <c r="L1" s="119"/>
      <c r="M1" s="119"/>
      <c r="N1" s="119"/>
      <c r="O1" s="119"/>
      <c r="P1" s="119"/>
      <c r="Q1" s="119"/>
      <c r="R1" s="119"/>
      <c r="S1" s="119"/>
    </row>
    <row r="2" spans="1:19" ht="20.25" customHeight="1">
      <c r="A2" s="2"/>
      <c r="B2" s="119"/>
      <c r="C2" s="119"/>
      <c r="D2" s="119"/>
      <c r="E2" s="119"/>
      <c r="F2" s="119"/>
      <c r="G2" s="119"/>
      <c r="H2" s="119"/>
      <c r="I2" s="119"/>
      <c r="J2" s="119"/>
      <c r="K2" s="119"/>
      <c r="L2" s="119"/>
      <c r="M2" s="119"/>
      <c r="N2" s="119"/>
      <c r="O2" s="119"/>
      <c r="P2" s="119"/>
      <c r="Q2" s="119"/>
      <c r="R2" s="119"/>
      <c r="S2" s="119"/>
    </row>
    <row r="3" spans="1:19" ht="4.5" customHeight="1">
      <c r="A3" s="3"/>
      <c r="B3" s="4"/>
      <c r="C3" s="4"/>
      <c r="D3" s="4"/>
    </row>
    <row r="4" spans="1:19" ht="18">
      <c r="A4" s="1"/>
      <c r="B4" s="66" t="s">
        <v>18</v>
      </c>
      <c r="C4" s="66"/>
      <c r="D4" s="66"/>
    </row>
    <row r="5" spans="1:19" ht="14.25" customHeight="1" thickBot="1">
      <c r="A5" s="85" t="s">
        <v>0</v>
      </c>
      <c r="B5" s="82" t="s">
        <v>19</v>
      </c>
      <c r="C5" s="82"/>
      <c r="D5" s="82"/>
      <c r="E5" s="82"/>
      <c r="F5" s="82"/>
      <c r="G5" s="82"/>
      <c r="H5" s="82"/>
      <c r="I5" s="82"/>
      <c r="J5" s="82"/>
      <c r="K5" s="82"/>
      <c r="L5" s="82"/>
      <c r="M5" s="82"/>
      <c r="N5" s="82"/>
      <c r="O5" s="82"/>
      <c r="P5" s="82"/>
      <c r="Q5" s="82"/>
      <c r="R5" s="82"/>
      <c r="S5" s="82"/>
    </row>
    <row r="6" spans="1:19" ht="7.5" hidden="1" customHeight="1" thickBot="1">
      <c r="A6" s="86"/>
      <c r="B6" s="82"/>
      <c r="C6" s="82"/>
      <c r="D6" s="82"/>
      <c r="E6" s="82"/>
      <c r="F6" s="82"/>
      <c r="G6" s="82"/>
      <c r="H6" s="82"/>
      <c r="I6" s="82"/>
      <c r="J6" s="82"/>
      <c r="K6" s="82"/>
      <c r="L6" s="82"/>
      <c r="M6" s="82"/>
      <c r="N6" s="82"/>
      <c r="O6" s="82"/>
      <c r="P6" s="82"/>
      <c r="Q6" s="82"/>
      <c r="R6" s="82"/>
      <c r="S6" s="82"/>
    </row>
    <row r="7" spans="1:19" ht="15.75" hidden="1" thickBot="1">
      <c r="A7" s="5"/>
      <c r="B7" s="6"/>
      <c r="C7" s="6"/>
      <c r="D7" s="1"/>
    </row>
    <row r="8" spans="1:19" ht="15" customHeight="1">
      <c r="A8" s="87" t="s">
        <v>1</v>
      </c>
      <c r="B8" s="90" t="s">
        <v>2</v>
      </c>
      <c r="C8" s="93" t="s">
        <v>3</v>
      </c>
      <c r="D8" s="93"/>
      <c r="E8" s="116" t="s">
        <v>44</v>
      </c>
      <c r="F8" s="117"/>
      <c r="G8" s="117"/>
      <c r="H8" s="117"/>
      <c r="I8" s="117"/>
      <c r="J8" s="117"/>
      <c r="K8" s="117"/>
      <c r="L8" s="117"/>
      <c r="M8" s="117"/>
      <c r="N8" s="117"/>
      <c r="O8" s="117"/>
      <c r="P8" s="118"/>
      <c r="Q8" s="111" t="s">
        <v>41</v>
      </c>
      <c r="R8" s="112" t="s">
        <v>42</v>
      </c>
      <c r="S8" s="113" t="s">
        <v>43</v>
      </c>
    </row>
    <row r="9" spans="1:19" ht="24" customHeight="1">
      <c r="A9" s="88"/>
      <c r="B9" s="91"/>
      <c r="C9" s="98" t="s">
        <v>4</v>
      </c>
      <c r="D9" s="83" t="s">
        <v>5</v>
      </c>
      <c r="E9" s="114" t="s">
        <v>29</v>
      </c>
      <c r="F9" s="114" t="s">
        <v>30</v>
      </c>
      <c r="G9" s="114" t="s">
        <v>31</v>
      </c>
      <c r="H9" s="114" t="s">
        <v>32</v>
      </c>
      <c r="I9" s="114" t="s">
        <v>33</v>
      </c>
      <c r="J9" s="114" t="s">
        <v>34</v>
      </c>
      <c r="K9" s="114" t="s">
        <v>35</v>
      </c>
      <c r="L9" s="114" t="s">
        <v>36</v>
      </c>
      <c r="M9" s="114" t="s">
        <v>37</v>
      </c>
      <c r="N9" s="114" t="s">
        <v>38</v>
      </c>
      <c r="O9" s="114" t="s">
        <v>39</v>
      </c>
      <c r="P9" s="114" t="s">
        <v>40</v>
      </c>
      <c r="Q9" s="111"/>
      <c r="R9" s="112"/>
      <c r="S9" s="113"/>
    </row>
    <row r="10" spans="1:19" ht="25.5" customHeight="1" thickBot="1">
      <c r="A10" s="89"/>
      <c r="B10" s="92"/>
      <c r="C10" s="104"/>
      <c r="D10" s="84" t="s">
        <v>5</v>
      </c>
      <c r="E10" s="114"/>
      <c r="F10" s="114"/>
      <c r="G10" s="114"/>
      <c r="H10" s="114"/>
      <c r="I10" s="114"/>
      <c r="J10" s="114"/>
      <c r="K10" s="114"/>
      <c r="L10" s="114"/>
      <c r="M10" s="114"/>
      <c r="N10" s="114"/>
      <c r="O10" s="114"/>
      <c r="P10" s="114"/>
      <c r="Q10" s="111"/>
      <c r="R10" s="112"/>
      <c r="S10" s="113"/>
    </row>
    <row r="11" spans="1:19" s="7" customFormat="1" ht="33.75" customHeight="1" thickBot="1">
      <c r="A11" s="52" t="s">
        <v>6</v>
      </c>
      <c r="B11" s="53" t="s">
        <v>45</v>
      </c>
      <c r="C11" s="54" t="s">
        <v>46</v>
      </c>
      <c r="D11" s="28">
        <v>60934</v>
      </c>
      <c r="E11" s="32">
        <f>E12+E13</f>
        <v>4919</v>
      </c>
      <c r="F11" s="32">
        <f t="shared" ref="F11" si="0">F12+F13</f>
        <v>4192</v>
      </c>
      <c r="G11" s="32">
        <f t="shared" ref="G11:L11" si="1">G12+G13</f>
        <v>4335</v>
      </c>
      <c r="H11" s="32">
        <f t="shared" si="1"/>
        <v>3767</v>
      </c>
      <c r="I11" s="32">
        <f t="shared" si="1"/>
        <v>4403</v>
      </c>
      <c r="J11" s="32">
        <f t="shared" si="1"/>
        <v>4043</v>
      </c>
      <c r="K11" s="32">
        <f t="shared" si="1"/>
        <v>4510</v>
      </c>
      <c r="L11" s="32">
        <f t="shared" si="1"/>
        <v>4404</v>
      </c>
      <c r="M11" s="32">
        <f>M12+M13</f>
        <v>4027</v>
      </c>
      <c r="N11" s="32">
        <f>N12+N13</f>
        <v>4611</v>
      </c>
      <c r="O11" s="32">
        <f>O12+O13</f>
        <v>4003</v>
      </c>
      <c r="P11" s="32">
        <f>P12+P13</f>
        <v>3672</v>
      </c>
      <c r="Q11" s="33">
        <f>SUM(E11:P11)</f>
        <v>50886</v>
      </c>
      <c r="R11" s="74">
        <v>60934</v>
      </c>
      <c r="S11" s="68">
        <f t="shared" ref="S11:S18" si="2">Q11/D11*100</f>
        <v>83.51002724259034</v>
      </c>
    </row>
    <row r="12" spans="1:19" ht="66" customHeight="1" thickBot="1">
      <c r="A12" s="105" t="s">
        <v>7</v>
      </c>
      <c r="B12" s="53" t="s">
        <v>47</v>
      </c>
      <c r="C12" s="54" t="s">
        <v>48</v>
      </c>
      <c r="D12" s="28">
        <v>4700</v>
      </c>
      <c r="E12" s="34">
        <v>252</v>
      </c>
      <c r="F12" s="35">
        <v>246</v>
      </c>
      <c r="G12" s="35">
        <v>297</v>
      </c>
      <c r="H12" s="35">
        <v>268</v>
      </c>
      <c r="I12" s="35">
        <v>313</v>
      </c>
      <c r="J12" s="35">
        <v>298</v>
      </c>
      <c r="K12" s="35">
        <v>266</v>
      </c>
      <c r="L12" s="35">
        <v>299</v>
      </c>
      <c r="M12" s="35">
        <v>261</v>
      </c>
      <c r="N12" s="35">
        <v>335</v>
      </c>
      <c r="O12" s="35">
        <v>267</v>
      </c>
      <c r="P12" s="35">
        <v>244</v>
      </c>
      <c r="Q12" s="33">
        <f t="shared" ref="Q12:Q18" si="3">SUM(E12:P12)</f>
        <v>3346</v>
      </c>
      <c r="R12" s="74">
        <v>4700</v>
      </c>
      <c r="S12" s="69">
        <f t="shared" si="2"/>
        <v>71.191489361702125</v>
      </c>
    </row>
    <row r="13" spans="1:19" ht="63.75" customHeight="1" thickBot="1">
      <c r="A13" s="106"/>
      <c r="B13" s="53" t="s">
        <v>49</v>
      </c>
      <c r="C13" s="54" t="s">
        <v>50</v>
      </c>
      <c r="D13" s="28">
        <v>56234</v>
      </c>
      <c r="E13" s="36">
        <v>4667</v>
      </c>
      <c r="F13" s="37">
        <v>3946</v>
      </c>
      <c r="G13" s="37">
        <v>4038</v>
      </c>
      <c r="H13" s="37">
        <v>3499</v>
      </c>
      <c r="I13" s="37">
        <v>4090</v>
      </c>
      <c r="J13" s="37">
        <v>3745</v>
      </c>
      <c r="K13" s="37">
        <v>4244</v>
      </c>
      <c r="L13" s="37">
        <v>4105</v>
      </c>
      <c r="M13" s="37">
        <v>3766</v>
      </c>
      <c r="N13" s="37">
        <v>4276</v>
      </c>
      <c r="O13" s="37">
        <v>3736</v>
      </c>
      <c r="P13" s="37">
        <v>3428</v>
      </c>
      <c r="Q13" s="33">
        <f t="shared" si="3"/>
        <v>47540</v>
      </c>
      <c r="R13" s="74">
        <v>56234</v>
      </c>
      <c r="S13" s="68">
        <f t="shared" si="2"/>
        <v>84.539602375786899</v>
      </c>
    </row>
    <row r="14" spans="1:19" ht="36" customHeight="1" thickBot="1">
      <c r="A14" s="106"/>
      <c r="B14" s="53" t="s">
        <v>51</v>
      </c>
      <c r="C14" s="54" t="s">
        <v>52</v>
      </c>
      <c r="D14" s="28">
        <v>5064</v>
      </c>
      <c r="E14" s="36">
        <v>316</v>
      </c>
      <c r="F14" s="37">
        <v>265</v>
      </c>
      <c r="G14" s="37">
        <v>227</v>
      </c>
      <c r="H14" s="37">
        <v>303</v>
      </c>
      <c r="I14" s="37">
        <v>287</v>
      </c>
      <c r="J14" s="37">
        <v>329</v>
      </c>
      <c r="K14" s="37">
        <v>317</v>
      </c>
      <c r="L14" s="37">
        <v>234</v>
      </c>
      <c r="M14" s="37">
        <v>255</v>
      </c>
      <c r="N14" s="37">
        <v>303</v>
      </c>
      <c r="O14" s="37">
        <v>276</v>
      </c>
      <c r="P14" s="37">
        <v>213</v>
      </c>
      <c r="Q14" s="33">
        <f t="shared" si="3"/>
        <v>3325</v>
      </c>
      <c r="R14" s="74">
        <v>5064</v>
      </c>
      <c r="S14" s="69">
        <f t="shared" si="2"/>
        <v>65.659557661927323</v>
      </c>
    </row>
    <row r="15" spans="1:19" ht="75.75" customHeight="1" thickBot="1">
      <c r="A15" s="106"/>
      <c r="B15" s="53" t="s">
        <v>53</v>
      </c>
      <c r="C15" s="54" t="s">
        <v>54</v>
      </c>
      <c r="D15" s="28">
        <v>300</v>
      </c>
      <c r="E15" s="36">
        <v>12</v>
      </c>
      <c r="F15" s="37">
        <v>3</v>
      </c>
      <c r="G15" s="37">
        <v>3</v>
      </c>
      <c r="H15" s="37">
        <v>4</v>
      </c>
      <c r="I15" s="37">
        <v>5</v>
      </c>
      <c r="J15" s="37">
        <v>2</v>
      </c>
      <c r="K15" s="37">
        <v>0</v>
      </c>
      <c r="L15" s="37">
        <v>3</v>
      </c>
      <c r="M15" s="37">
        <v>1</v>
      </c>
      <c r="N15" s="37">
        <v>6</v>
      </c>
      <c r="O15" s="37">
        <v>2</v>
      </c>
      <c r="P15" s="37">
        <v>1</v>
      </c>
      <c r="Q15" s="33">
        <f t="shared" si="3"/>
        <v>42</v>
      </c>
      <c r="R15" s="74">
        <v>300</v>
      </c>
      <c r="S15" s="69">
        <f t="shared" si="2"/>
        <v>14.000000000000002</v>
      </c>
    </row>
    <row r="16" spans="1:19" ht="49.5" customHeight="1" thickBot="1">
      <c r="A16" s="106"/>
      <c r="B16" s="53" t="s">
        <v>55</v>
      </c>
      <c r="C16" s="54" t="s">
        <v>56</v>
      </c>
      <c r="D16" s="28">
        <v>349</v>
      </c>
      <c r="E16" s="36">
        <v>0</v>
      </c>
      <c r="F16" s="37">
        <v>0</v>
      </c>
      <c r="G16" s="37">
        <v>0</v>
      </c>
      <c r="H16" s="37">
        <v>0</v>
      </c>
      <c r="I16" s="37">
        <v>0</v>
      </c>
      <c r="J16" s="37">
        <v>0</v>
      </c>
      <c r="K16" s="37">
        <v>0</v>
      </c>
      <c r="L16" s="37">
        <v>0</v>
      </c>
      <c r="M16" s="37">
        <v>0</v>
      </c>
      <c r="N16" s="37">
        <v>2</v>
      </c>
      <c r="O16" s="37">
        <v>0</v>
      </c>
      <c r="P16" s="37">
        <v>0</v>
      </c>
      <c r="Q16" s="33">
        <f t="shared" si="3"/>
        <v>2</v>
      </c>
      <c r="R16" s="74">
        <v>349</v>
      </c>
      <c r="S16" s="69">
        <f t="shared" si="2"/>
        <v>0.57306590257879653</v>
      </c>
    </row>
    <row r="17" spans="1:19" ht="54.75" customHeight="1" thickBot="1">
      <c r="A17" s="106"/>
      <c r="B17" s="53" t="s">
        <v>57</v>
      </c>
      <c r="C17" s="54" t="s">
        <v>58</v>
      </c>
      <c r="D17" s="28">
        <v>3300</v>
      </c>
      <c r="E17" s="36">
        <v>0</v>
      </c>
      <c r="F17" s="37">
        <v>427</v>
      </c>
      <c r="G17" s="37">
        <v>186</v>
      </c>
      <c r="H17" s="37">
        <v>347</v>
      </c>
      <c r="I17" s="37">
        <v>367</v>
      </c>
      <c r="J17" s="37">
        <v>323</v>
      </c>
      <c r="K17" s="37">
        <v>264</v>
      </c>
      <c r="L17" s="37">
        <v>242</v>
      </c>
      <c r="M17" s="37">
        <v>248</v>
      </c>
      <c r="N17" s="37">
        <v>405</v>
      </c>
      <c r="O17" s="37">
        <v>249</v>
      </c>
      <c r="P17" s="37">
        <v>242</v>
      </c>
      <c r="Q17" s="33">
        <f t="shared" si="3"/>
        <v>3300</v>
      </c>
      <c r="R17" s="74">
        <v>3300</v>
      </c>
      <c r="S17" s="67">
        <f t="shared" si="2"/>
        <v>100</v>
      </c>
    </row>
    <row r="18" spans="1:19" ht="56.25" customHeight="1" thickBot="1">
      <c r="A18" s="107"/>
      <c r="B18" s="53" t="s">
        <v>59</v>
      </c>
      <c r="C18" s="54" t="s">
        <v>60</v>
      </c>
      <c r="D18" s="28">
        <v>3300</v>
      </c>
      <c r="E18" s="38">
        <v>232</v>
      </c>
      <c r="F18" s="39">
        <v>249</v>
      </c>
      <c r="G18" s="39">
        <v>322</v>
      </c>
      <c r="H18" s="39">
        <v>425</v>
      </c>
      <c r="I18" s="39">
        <v>433</v>
      </c>
      <c r="J18" s="39">
        <v>354</v>
      </c>
      <c r="K18" s="39">
        <v>325</v>
      </c>
      <c r="L18" s="39">
        <v>316</v>
      </c>
      <c r="M18" s="39">
        <v>321</v>
      </c>
      <c r="N18" s="39">
        <v>336</v>
      </c>
      <c r="O18" s="39">
        <v>275</v>
      </c>
      <c r="P18" s="39">
        <v>355</v>
      </c>
      <c r="Q18" s="33">
        <f t="shared" si="3"/>
        <v>3943</v>
      </c>
      <c r="R18" s="74">
        <v>3300</v>
      </c>
      <c r="S18" s="67">
        <f t="shared" si="2"/>
        <v>119.48484848484848</v>
      </c>
    </row>
    <row r="19" spans="1:19" ht="36" customHeight="1">
      <c r="A19" s="13"/>
      <c r="B19" s="14"/>
      <c r="C19" s="15"/>
      <c r="D19" s="16"/>
    </row>
    <row r="20" spans="1:19" ht="33" customHeight="1" thickBot="1">
      <c r="A20" s="22" t="s">
        <v>0</v>
      </c>
      <c r="B20" s="120" t="s">
        <v>20</v>
      </c>
      <c r="C20" s="120"/>
      <c r="D20" s="120"/>
      <c r="E20" s="120"/>
      <c r="F20" s="120"/>
      <c r="G20" s="120"/>
      <c r="H20" s="120"/>
      <c r="I20" s="120"/>
      <c r="J20" s="120"/>
      <c r="K20" s="120"/>
      <c r="L20" s="120"/>
      <c r="M20" s="120"/>
      <c r="N20" s="120"/>
      <c r="O20" s="120"/>
      <c r="P20" s="120"/>
      <c r="Q20" s="120"/>
      <c r="R20" s="120"/>
      <c r="S20" s="120"/>
    </row>
    <row r="21" spans="1:19" ht="15" customHeight="1">
      <c r="A21" s="94" t="s">
        <v>1</v>
      </c>
      <c r="B21" s="97" t="s">
        <v>2</v>
      </c>
      <c r="C21" s="100" t="s">
        <v>3</v>
      </c>
      <c r="D21" s="100"/>
      <c r="E21" s="116" t="s">
        <v>44</v>
      </c>
      <c r="F21" s="117"/>
      <c r="G21" s="117"/>
      <c r="H21" s="117"/>
      <c r="I21" s="117"/>
      <c r="J21" s="117"/>
      <c r="K21" s="117"/>
      <c r="L21" s="117"/>
      <c r="M21" s="117"/>
      <c r="N21" s="117"/>
      <c r="O21" s="117"/>
      <c r="P21" s="118"/>
      <c r="Q21" s="111" t="s">
        <v>41</v>
      </c>
      <c r="R21" s="112" t="s">
        <v>42</v>
      </c>
      <c r="S21" s="113" t="s">
        <v>43</v>
      </c>
    </row>
    <row r="22" spans="1:19" ht="15.75" customHeight="1">
      <c r="A22" s="95"/>
      <c r="B22" s="98"/>
      <c r="C22" s="98" t="s">
        <v>4</v>
      </c>
      <c r="D22" s="98" t="s">
        <v>5</v>
      </c>
      <c r="E22" s="114" t="s">
        <v>29</v>
      </c>
      <c r="F22" s="114" t="s">
        <v>30</v>
      </c>
      <c r="G22" s="114" t="s">
        <v>31</v>
      </c>
      <c r="H22" s="114" t="s">
        <v>32</v>
      </c>
      <c r="I22" s="114" t="s">
        <v>33</v>
      </c>
      <c r="J22" s="114" t="s">
        <v>34</v>
      </c>
      <c r="K22" s="114" t="s">
        <v>35</v>
      </c>
      <c r="L22" s="114" t="s">
        <v>36</v>
      </c>
      <c r="M22" s="114" t="s">
        <v>37</v>
      </c>
      <c r="N22" s="114" t="s">
        <v>38</v>
      </c>
      <c r="O22" s="114" t="s">
        <v>39</v>
      </c>
      <c r="P22" s="114" t="s">
        <v>40</v>
      </c>
      <c r="Q22" s="111"/>
      <c r="R22" s="112"/>
      <c r="S22" s="113"/>
    </row>
    <row r="23" spans="1:19" ht="15.75" customHeight="1" thickBot="1">
      <c r="A23" s="96"/>
      <c r="B23" s="99"/>
      <c r="C23" s="99"/>
      <c r="D23" s="99" t="s">
        <v>5</v>
      </c>
      <c r="E23" s="115"/>
      <c r="F23" s="115"/>
      <c r="G23" s="115"/>
      <c r="H23" s="115"/>
      <c r="I23" s="115"/>
      <c r="J23" s="115"/>
      <c r="K23" s="115"/>
      <c r="L23" s="115"/>
      <c r="M23" s="115"/>
      <c r="N23" s="115"/>
      <c r="O23" s="115"/>
      <c r="P23" s="115"/>
      <c r="Q23" s="111"/>
      <c r="R23" s="112"/>
      <c r="S23" s="113"/>
    </row>
    <row r="24" spans="1:19" ht="36.75" thickBot="1">
      <c r="A24" s="55" t="s">
        <v>6</v>
      </c>
      <c r="B24" s="56" t="s">
        <v>61</v>
      </c>
      <c r="C24" s="52" t="s">
        <v>62</v>
      </c>
      <c r="D24" s="29">
        <v>3150</v>
      </c>
      <c r="E24" s="40">
        <v>178</v>
      </c>
      <c r="F24" s="41">
        <v>161</v>
      </c>
      <c r="G24" s="41">
        <v>184</v>
      </c>
      <c r="H24" s="41">
        <v>150</v>
      </c>
      <c r="I24" s="41">
        <v>152</v>
      </c>
      <c r="J24" s="41">
        <v>177</v>
      </c>
      <c r="K24" s="41">
        <v>180</v>
      </c>
      <c r="L24" s="41">
        <v>178</v>
      </c>
      <c r="M24" s="41">
        <v>180</v>
      </c>
      <c r="N24" s="41">
        <v>178</v>
      </c>
      <c r="O24" s="41">
        <v>173</v>
      </c>
      <c r="P24" s="41">
        <v>141</v>
      </c>
      <c r="Q24" s="33">
        <f>SUM(E24:P24)</f>
        <v>2032</v>
      </c>
      <c r="R24" s="75">
        <v>3150</v>
      </c>
      <c r="S24" s="69">
        <f>Q24/D24*100</f>
        <v>64.507936507936506</v>
      </c>
    </row>
    <row r="25" spans="1:19" ht="48.75" thickBot="1">
      <c r="A25" s="101" t="s">
        <v>7</v>
      </c>
      <c r="B25" s="53" t="s">
        <v>63</v>
      </c>
      <c r="C25" s="52" t="s">
        <v>64</v>
      </c>
      <c r="D25" s="29">
        <v>3150</v>
      </c>
      <c r="E25" s="42">
        <v>178</v>
      </c>
      <c r="F25" s="43">
        <v>161</v>
      </c>
      <c r="G25" s="43">
        <v>184</v>
      </c>
      <c r="H25" s="43">
        <v>150</v>
      </c>
      <c r="I25" s="43">
        <v>152</v>
      </c>
      <c r="J25" s="43">
        <v>177</v>
      </c>
      <c r="K25" s="43">
        <v>180</v>
      </c>
      <c r="L25" s="43">
        <v>178</v>
      </c>
      <c r="M25" s="43">
        <v>180</v>
      </c>
      <c r="N25" s="43">
        <v>178</v>
      </c>
      <c r="O25" s="43">
        <v>173</v>
      </c>
      <c r="P25" s="43">
        <v>141</v>
      </c>
      <c r="Q25" s="33">
        <f t="shared" ref="Q25:Q27" si="4">SUM(E25:P25)</f>
        <v>2032</v>
      </c>
      <c r="R25" s="75">
        <v>3150</v>
      </c>
      <c r="S25" s="69">
        <f>Q25/D25*100</f>
        <v>64.507936507936506</v>
      </c>
    </row>
    <row r="26" spans="1:19" ht="72.75" customHeight="1" thickBot="1">
      <c r="A26" s="102"/>
      <c r="B26" s="53" t="s">
        <v>65</v>
      </c>
      <c r="C26" s="53" t="s">
        <v>66</v>
      </c>
      <c r="D26" s="29">
        <v>3086</v>
      </c>
      <c r="E26" s="42">
        <v>232</v>
      </c>
      <c r="F26" s="43">
        <v>225</v>
      </c>
      <c r="G26" s="43">
        <v>264</v>
      </c>
      <c r="H26" s="43">
        <v>188</v>
      </c>
      <c r="I26" s="43">
        <v>209</v>
      </c>
      <c r="J26" s="43">
        <v>258</v>
      </c>
      <c r="K26" s="43">
        <v>255</v>
      </c>
      <c r="L26" s="43">
        <v>229</v>
      </c>
      <c r="M26" s="43">
        <v>243</v>
      </c>
      <c r="N26" s="43">
        <v>234</v>
      </c>
      <c r="O26" s="43">
        <v>226</v>
      </c>
      <c r="P26" s="43">
        <v>184</v>
      </c>
      <c r="Q26" s="33">
        <f t="shared" si="4"/>
        <v>2747</v>
      </c>
      <c r="R26" s="75">
        <v>3086</v>
      </c>
      <c r="S26" s="68">
        <f>Q26/D26*100</f>
        <v>89.014906027219695</v>
      </c>
    </row>
    <row r="27" spans="1:19" ht="77.25" customHeight="1" thickBot="1">
      <c r="A27" s="102"/>
      <c r="B27" s="53" t="s">
        <v>67</v>
      </c>
      <c r="C27" s="53" t="s">
        <v>68</v>
      </c>
      <c r="D27" s="29">
        <v>1500</v>
      </c>
      <c r="E27" s="42">
        <v>144</v>
      </c>
      <c r="F27" s="43">
        <v>88</v>
      </c>
      <c r="G27" s="43">
        <v>87</v>
      </c>
      <c r="H27" s="43">
        <v>111</v>
      </c>
      <c r="I27" s="43">
        <v>78</v>
      </c>
      <c r="J27" s="43">
        <v>106</v>
      </c>
      <c r="K27" s="43">
        <v>123</v>
      </c>
      <c r="L27" s="43">
        <v>126</v>
      </c>
      <c r="M27" s="43">
        <v>74</v>
      </c>
      <c r="N27" s="43">
        <v>84</v>
      </c>
      <c r="O27" s="43">
        <v>89</v>
      </c>
      <c r="P27" s="43">
        <v>90</v>
      </c>
      <c r="Q27" s="33">
        <f t="shared" si="4"/>
        <v>1200</v>
      </c>
      <c r="R27" s="75">
        <v>1500</v>
      </c>
      <c r="S27" s="68">
        <f>Q27/D27*100</f>
        <v>80</v>
      </c>
    </row>
    <row r="28" spans="1:19" ht="72.75" thickBot="1">
      <c r="A28" s="103"/>
      <c r="B28" s="53" t="s">
        <v>69</v>
      </c>
      <c r="C28" s="53" t="s">
        <v>15</v>
      </c>
      <c r="D28" s="29">
        <v>11653</v>
      </c>
      <c r="E28" s="44">
        <v>877</v>
      </c>
      <c r="F28" s="45">
        <v>635</v>
      </c>
      <c r="G28" s="45">
        <v>627</v>
      </c>
      <c r="H28" s="45">
        <v>632</v>
      </c>
      <c r="I28" s="45">
        <v>706</v>
      </c>
      <c r="J28" s="45">
        <v>751</v>
      </c>
      <c r="K28" s="45">
        <v>855</v>
      </c>
      <c r="L28" s="45">
        <v>944</v>
      </c>
      <c r="M28" s="45">
        <v>879</v>
      </c>
      <c r="N28" s="45">
        <v>982</v>
      </c>
      <c r="O28" s="45">
        <v>829</v>
      </c>
      <c r="P28" s="45">
        <v>773</v>
      </c>
      <c r="Q28" s="33">
        <f>SUM(E28:P28)</f>
        <v>9490</v>
      </c>
      <c r="R28" s="75">
        <v>11653</v>
      </c>
      <c r="S28" s="68">
        <f>Q28/D28*100</f>
        <v>81.438256243027553</v>
      </c>
    </row>
    <row r="29" spans="1:19" ht="21" customHeight="1">
      <c r="A29" s="9"/>
      <c r="B29" s="9"/>
      <c r="C29" s="9"/>
      <c r="D29" s="65"/>
    </row>
    <row r="30" spans="1:19" ht="36.75" customHeight="1" thickBot="1">
      <c r="A30" s="17" t="s">
        <v>0</v>
      </c>
      <c r="B30" s="120" t="s">
        <v>23</v>
      </c>
      <c r="C30" s="120"/>
      <c r="D30" s="120"/>
      <c r="E30" s="120"/>
      <c r="F30" s="120"/>
      <c r="G30" s="120"/>
      <c r="H30" s="120"/>
      <c r="I30" s="120"/>
      <c r="J30" s="120"/>
      <c r="K30" s="120"/>
      <c r="L30" s="120"/>
      <c r="M30" s="120"/>
      <c r="N30" s="120"/>
      <c r="O30" s="120"/>
      <c r="P30" s="120"/>
      <c r="Q30" s="120"/>
      <c r="R30" s="120"/>
      <c r="S30" s="120"/>
    </row>
    <row r="31" spans="1:19" ht="15" customHeight="1">
      <c r="A31" s="94" t="s">
        <v>1</v>
      </c>
      <c r="B31" s="97" t="s">
        <v>2</v>
      </c>
      <c r="C31" s="100" t="s">
        <v>3</v>
      </c>
      <c r="D31" s="100"/>
      <c r="E31" s="116" t="s">
        <v>44</v>
      </c>
      <c r="F31" s="117"/>
      <c r="G31" s="117"/>
      <c r="H31" s="117"/>
      <c r="I31" s="117"/>
      <c r="J31" s="117"/>
      <c r="K31" s="117"/>
      <c r="L31" s="117"/>
      <c r="M31" s="117"/>
      <c r="N31" s="117"/>
      <c r="O31" s="117"/>
      <c r="P31" s="118"/>
      <c r="Q31" s="111" t="s">
        <v>41</v>
      </c>
      <c r="R31" s="112" t="s">
        <v>42</v>
      </c>
      <c r="S31" s="113" t="s">
        <v>43</v>
      </c>
    </row>
    <row r="32" spans="1:19" ht="15" customHeight="1">
      <c r="A32" s="95"/>
      <c r="B32" s="98"/>
      <c r="C32" s="98" t="s">
        <v>4</v>
      </c>
      <c r="D32" s="98" t="s">
        <v>5</v>
      </c>
      <c r="E32" s="114" t="s">
        <v>29</v>
      </c>
      <c r="F32" s="114" t="s">
        <v>30</v>
      </c>
      <c r="G32" s="114" t="s">
        <v>31</v>
      </c>
      <c r="H32" s="114" t="s">
        <v>32</v>
      </c>
      <c r="I32" s="114" t="s">
        <v>33</v>
      </c>
      <c r="J32" s="114" t="s">
        <v>34</v>
      </c>
      <c r="K32" s="114" t="s">
        <v>35</v>
      </c>
      <c r="L32" s="114" t="s">
        <v>36</v>
      </c>
      <c r="M32" s="114" t="s">
        <v>37</v>
      </c>
      <c r="N32" s="114" t="s">
        <v>38</v>
      </c>
      <c r="O32" s="114" t="s">
        <v>39</v>
      </c>
      <c r="P32" s="114" t="s">
        <v>40</v>
      </c>
      <c r="Q32" s="111"/>
      <c r="R32" s="112"/>
      <c r="S32" s="113"/>
    </row>
    <row r="33" spans="1:19" ht="15.75" customHeight="1" thickBot="1">
      <c r="A33" s="96"/>
      <c r="B33" s="99"/>
      <c r="C33" s="99"/>
      <c r="D33" s="99" t="s">
        <v>5</v>
      </c>
      <c r="E33" s="115"/>
      <c r="F33" s="115"/>
      <c r="G33" s="115"/>
      <c r="H33" s="115"/>
      <c r="I33" s="115"/>
      <c r="J33" s="115"/>
      <c r="K33" s="115"/>
      <c r="L33" s="115"/>
      <c r="M33" s="115"/>
      <c r="N33" s="115"/>
      <c r="O33" s="115"/>
      <c r="P33" s="115"/>
      <c r="Q33" s="111"/>
      <c r="R33" s="112"/>
      <c r="S33" s="113"/>
    </row>
    <row r="34" spans="1:19" ht="37.5" customHeight="1" thickBot="1">
      <c r="A34" s="57" t="s">
        <v>6</v>
      </c>
      <c r="B34" s="53" t="s">
        <v>70</v>
      </c>
      <c r="C34" s="56" t="s">
        <v>71</v>
      </c>
      <c r="D34" s="30">
        <v>1800</v>
      </c>
      <c r="E34" s="46">
        <v>60</v>
      </c>
      <c r="F34" s="47">
        <v>70</v>
      </c>
      <c r="G34" s="47">
        <v>78</v>
      </c>
      <c r="H34" s="47">
        <v>54</v>
      </c>
      <c r="I34" s="47">
        <v>85</v>
      </c>
      <c r="J34" s="47">
        <v>122</v>
      </c>
      <c r="K34" s="47">
        <v>75</v>
      </c>
      <c r="L34" s="47">
        <v>110</v>
      </c>
      <c r="M34" s="47">
        <v>98</v>
      </c>
      <c r="N34" s="47">
        <v>61</v>
      </c>
      <c r="O34" s="47">
        <v>77</v>
      </c>
      <c r="P34" s="47">
        <v>36</v>
      </c>
      <c r="Q34" s="33">
        <f t="shared" ref="Q34:Q39" si="5">SUM(E34:P34)</f>
        <v>926</v>
      </c>
      <c r="R34" s="76">
        <v>1800</v>
      </c>
      <c r="S34" s="70">
        <f>Q34/R34*100</f>
        <v>51.44444444444445</v>
      </c>
    </row>
    <row r="35" spans="1:19" ht="36" customHeight="1" thickBot="1">
      <c r="A35" s="109" t="s">
        <v>7</v>
      </c>
      <c r="B35" s="58" t="s">
        <v>72</v>
      </c>
      <c r="C35" s="54" t="s">
        <v>73</v>
      </c>
      <c r="D35" s="31">
        <v>1800</v>
      </c>
      <c r="E35" s="38">
        <v>60</v>
      </c>
      <c r="F35" s="39">
        <v>70</v>
      </c>
      <c r="G35" s="39">
        <v>78</v>
      </c>
      <c r="H35" s="39">
        <v>54</v>
      </c>
      <c r="I35" s="39">
        <v>85</v>
      </c>
      <c r="J35" s="39">
        <v>122</v>
      </c>
      <c r="K35" s="39">
        <v>75</v>
      </c>
      <c r="L35" s="39">
        <v>110</v>
      </c>
      <c r="M35" s="39">
        <v>98</v>
      </c>
      <c r="N35" s="39">
        <v>61</v>
      </c>
      <c r="O35" s="39">
        <v>77</v>
      </c>
      <c r="P35" s="39">
        <v>36</v>
      </c>
      <c r="Q35" s="33">
        <f t="shared" si="5"/>
        <v>926</v>
      </c>
      <c r="R35" s="75">
        <v>1800</v>
      </c>
      <c r="S35" s="70">
        <f>Q35/R35*100</f>
        <v>51.44444444444445</v>
      </c>
    </row>
    <row r="36" spans="1:19" ht="45" customHeight="1" thickBot="1">
      <c r="A36" s="110"/>
      <c r="B36" s="58" t="s">
        <v>74</v>
      </c>
      <c r="C36" s="54" t="s">
        <v>75</v>
      </c>
      <c r="D36" s="31">
        <v>200</v>
      </c>
      <c r="E36" s="38">
        <v>5</v>
      </c>
      <c r="F36" s="39">
        <v>4</v>
      </c>
      <c r="G36" s="39">
        <v>6</v>
      </c>
      <c r="H36" s="39">
        <v>15</v>
      </c>
      <c r="I36" s="39">
        <v>40</v>
      </c>
      <c r="J36" s="39">
        <v>50</v>
      </c>
      <c r="K36" s="39">
        <v>71</v>
      </c>
      <c r="L36" s="39">
        <v>85</v>
      </c>
      <c r="M36" s="39">
        <v>100</v>
      </c>
      <c r="N36" s="39">
        <v>98</v>
      </c>
      <c r="O36" s="39">
        <v>76</v>
      </c>
      <c r="P36" s="39">
        <v>20</v>
      </c>
      <c r="Q36" s="33">
        <f t="shared" si="5"/>
        <v>570</v>
      </c>
      <c r="R36" s="75">
        <v>200</v>
      </c>
      <c r="S36" s="71">
        <f>Q36/R36*100</f>
        <v>285</v>
      </c>
    </row>
    <row r="37" spans="1:19" ht="57.75" customHeight="1" thickBot="1">
      <c r="A37" s="110"/>
      <c r="B37" s="58" t="s">
        <v>76</v>
      </c>
      <c r="C37" s="54" t="s">
        <v>77</v>
      </c>
      <c r="D37" s="31">
        <v>4200</v>
      </c>
      <c r="E37" s="38">
        <v>254</v>
      </c>
      <c r="F37" s="39">
        <v>174</v>
      </c>
      <c r="G37" s="39">
        <v>166</v>
      </c>
      <c r="H37" s="39">
        <v>149</v>
      </c>
      <c r="I37" s="39">
        <v>118</v>
      </c>
      <c r="J37" s="39">
        <v>163</v>
      </c>
      <c r="K37" s="39">
        <v>114</v>
      </c>
      <c r="L37" s="39">
        <v>58</v>
      </c>
      <c r="M37" s="39">
        <v>37</v>
      </c>
      <c r="N37" s="39">
        <v>115</v>
      </c>
      <c r="O37" s="39">
        <v>75</v>
      </c>
      <c r="P37" s="39">
        <v>60</v>
      </c>
      <c r="Q37" s="33">
        <f t="shared" si="5"/>
        <v>1483</v>
      </c>
      <c r="R37" s="75">
        <v>4200</v>
      </c>
      <c r="S37" s="70">
        <f>Q37/R37*100</f>
        <v>35.30952380952381</v>
      </c>
    </row>
    <row r="38" spans="1:19" ht="71.25" customHeight="1" thickBot="1">
      <c r="A38" s="110"/>
      <c r="B38" s="59" t="s">
        <v>78</v>
      </c>
      <c r="C38" s="59" t="s">
        <v>79</v>
      </c>
      <c r="D38" s="31">
        <v>520</v>
      </c>
      <c r="E38" s="38">
        <v>0</v>
      </c>
      <c r="F38" s="39">
        <v>25</v>
      </c>
      <c r="G38" s="39">
        <v>28</v>
      </c>
      <c r="H38" s="39">
        <v>41</v>
      </c>
      <c r="I38" s="39">
        <v>43</v>
      </c>
      <c r="J38" s="39">
        <v>44</v>
      </c>
      <c r="K38" s="39">
        <v>50</v>
      </c>
      <c r="L38" s="39">
        <v>77</v>
      </c>
      <c r="M38" s="39">
        <v>58</v>
      </c>
      <c r="N38" s="39">
        <v>61</v>
      </c>
      <c r="O38" s="39">
        <v>53</v>
      </c>
      <c r="P38" s="39">
        <v>28</v>
      </c>
      <c r="Q38" s="33">
        <f t="shared" si="5"/>
        <v>508</v>
      </c>
      <c r="R38" s="75">
        <v>520</v>
      </c>
      <c r="S38" s="71">
        <f>Q38/R38*100</f>
        <v>97.692307692307693</v>
      </c>
    </row>
    <row r="39" spans="1:19" ht="45.75" customHeight="1" thickBot="1">
      <c r="A39" s="110"/>
      <c r="B39" s="20" t="s">
        <v>16</v>
      </c>
      <c r="C39" s="10" t="s">
        <v>17</v>
      </c>
      <c r="D39" s="31">
        <v>11330</v>
      </c>
      <c r="E39" s="38">
        <v>725</v>
      </c>
      <c r="F39" s="39">
        <v>685</v>
      </c>
      <c r="G39" s="39">
        <v>759</v>
      </c>
      <c r="H39" s="39">
        <v>526</v>
      </c>
      <c r="I39" s="39">
        <v>684</v>
      </c>
      <c r="J39" s="39">
        <v>628</v>
      </c>
      <c r="K39" s="39">
        <v>723</v>
      </c>
      <c r="L39" s="39">
        <v>715</v>
      </c>
      <c r="M39" s="39">
        <v>518</v>
      </c>
      <c r="N39" s="39">
        <v>583</v>
      </c>
      <c r="O39" s="39">
        <v>593</v>
      </c>
      <c r="P39" s="39">
        <v>467</v>
      </c>
      <c r="Q39" s="33">
        <f t="shared" si="5"/>
        <v>7606</v>
      </c>
      <c r="R39" s="75">
        <v>11330</v>
      </c>
      <c r="S39" s="70">
        <f>Q39/R39*100</f>
        <v>67.131509267431596</v>
      </c>
    </row>
    <row r="40" spans="1:19">
      <c r="A40" s="9"/>
      <c r="B40" s="9"/>
      <c r="C40" s="9"/>
      <c r="D40" s="9"/>
    </row>
    <row r="41" spans="1:19" ht="21" customHeight="1" thickBot="1">
      <c r="A41" s="17" t="s">
        <v>0</v>
      </c>
      <c r="B41" s="120" t="s">
        <v>22</v>
      </c>
      <c r="C41" s="120"/>
      <c r="D41" s="120"/>
      <c r="E41" s="120"/>
      <c r="F41" s="120"/>
      <c r="G41" s="120"/>
      <c r="H41" s="120"/>
      <c r="I41" s="120"/>
      <c r="J41" s="120"/>
      <c r="K41" s="120"/>
      <c r="L41" s="120"/>
      <c r="M41" s="120"/>
      <c r="N41" s="120"/>
      <c r="O41" s="120"/>
      <c r="P41" s="120"/>
      <c r="Q41" s="120"/>
      <c r="R41" s="120"/>
      <c r="S41" s="120"/>
    </row>
    <row r="42" spans="1:19" ht="15" customHeight="1">
      <c r="A42" s="94" t="s">
        <v>1</v>
      </c>
      <c r="B42" s="97" t="s">
        <v>2</v>
      </c>
      <c r="C42" s="100" t="s">
        <v>3</v>
      </c>
      <c r="D42" s="100"/>
      <c r="E42" s="116" t="s">
        <v>44</v>
      </c>
      <c r="F42" s="117"/>
      <c r="G42" s="117"/>
      <c r="H42" s="117"/>
      <c r="I42" s="117"/>
      <c r="J42" s="117"/>
      <c r="K42" s="117"/>
      <c r="L42" s="117"/>
      <c r="M42" s="117"/>
      <c r="N42" s="117"/>
      <c r="O42" s="117"/>
      <c r="P42" s="118"/>
      <c r="Q42" s="111" t="s">
        <v>41</v>
      </c>
      <c r="R42" s="112" t="s">
        <v>42</v>
      </c>
      <c r="S42" s="113" t="s">
        <v>43</v>
      </c>
    </row>
    <row r="43" spans="1:19" ht="15" customHeight="1">
      <c r="A43" s="95"/>
      <c r="B43" s="98"/>
      <c r="C43" s="98" t="s">
        <v>4</v>
      </c>
      <c r="D43" s="98" t="s">
        <v>5</v>
      </c>
      <c r="E43" s="114" t="s">
        <v>29</v>
      </c>
      <c r="F43" s="114" t="s">
        <v>30</v>
      </c>
      <c r="G43" s="114" t="s">
        <v>31</v>
      </c>
      <c r="H43" s="114" t="s">
        <v>32</v>
      </c>
      <c r="I43" s="114" t="s">
        <v>33</v>
      </c>
      <c r="J43" s="114" t="s">
        <v>34</v>
      </c>
      <c r="K43" s="114" t="s">
        <v>35</v>
      </c>
      <c r="L43" s="114" t="s">
        <v>36</v>
      </c>
      <c r="M43" s="114" t="s">
        <v>37</v>
      </c>
      <c r="N43" s="114" t="s">
        <v>38</v>
      </c>
      <c r="O43" s="114" t="s">
        <v>39</v>
      </c>
      <c r="P43" s="114" t="s">
        <v>40</v>
      </c>
      <c r="Q43" s="111"/>
      <c r="R43" s="112"/>
      <c r="S43" s="113"/>
    </row>
    <row r="44" spans="1:19" ht="15.75" customHeight="1" thickBot="1">
      <c r="A44" s="96"/>
      <c r="B44" s="99"/>
      <c r="C44" s="99"/>
      <c r="D44" s="99" t="s">
        <v>5</v>
      </c>
      <c r="E44" s="114"/>
      <c r="F44" s="114"/>
      <c r="G44" s="114"/>
      <c r="H44" s="114"/>
      <c r="I44" s="114"/>
      <c r="J44" s="114"/>
      <c r="K44" s="114"/>
      <c r="L44" s="114"/>
      <c r="M44" s="114"/>
      <c r="N44" s="114"/>
      <c r="O44" s="114"/>
      <c r="P44" s="114"/>
      <c r="Q44" s="111"/>
      <c r="R44" s="112"/>
      <c r="S44" s="113"/>
    </row>
    <row r="45" spans="1:19" ht="63" customHeight="1" thickBot="1">
      <c r="A45" s="18" t="s">
        <v>6</v>
      </c>
      <c r="B45" s="19" t="s">
        <v>14</v>
      </c>
      <c r="C45" s="12" t="s">
        <v>13</v>
      </c>
      <c r="D45" s="24">
        <v>12</v>
      </c>
      <c r="E45" s="38">
        <v>1</v>
      </c>
      <c r="F45" s="39">
        <v>1</v>
      </c>
      <c r="G45" s="39">
        <v>1</v>
      </c>
      <c r="H45" s="39">
        <v>1</v>
      </c>
      <c r="I45" s="39">
        <v>1</v>
      </c>
      <c r="J45" s="39">
        <v>1</v>
      </c>
      <c r="K45" s="39">
        <v>0.4</v>
      </c>
      <c r="L45" s="39">
        <v>1</v>
      </c>
      <c r="M45" s="39">
        <v>1</v>
      </c>
      <c r="N45" s="39">
        <v>1</v>
      </c>
      <c r="O45" s="39">
        <v>1</v>
      </c>
      <c r="P45" s="39">
        <v>1</v>
      </c>
      <c r="Q45" s="33">
        <f>SUM(E45:P45)</f>
        <v>11.4</v>
      </c>
      <c r="R45" s="77">
        <v>12</v>
      </c>
      <c r="S45" s="72">
        <f>Q45/D45*100</f>
        <v>95</v>
      </c>
    </row>
    <row r="46" spans="1:19" ht="41.25" customHeight="1" thickBot="1">
      <c r="A46" s="108" t="s">
        <v>7</v>
      </c>
      <c r="B46" s="60" t="s">
        <v>24</v>
      </c>
      <c r="C46" s="48" t="s">
        <v>25</v>
      </c>
      <c r="D46" s="25">
        <v>250</v>
      </c>
      <c r="E46" s="63">
        <v>23</v>
      </c>
      <c r="F46" s="64">
        <v>25</v>
      </c>
      <c r="G46" s="64">
        <v>25</v>
      </c>
      <c r="H46" s="64">
        <v>27</v>
      </c>
      <c r="I46" s="64">
        <v>25</v>
      </c>
      <c r="J46" s="64">
        <v>150</v>
      </c>
      <c r="K46" s="64">
        <v>0</v>
      </c>
      <c r="L46" s="64">
        <v>176</v>
      </c>
      <c r="M46" s="64">
        <v>0</v>
      </c>
      <c r="N46" s="64">
        <v>24</v>
      </c>
      <c r="O46" s="64">
        <v>0</v>
      </c>
      <c r="P46" s="64">
        <v>2</v>
      </c>
      <c r="Q46" s="33">
        <f>SUM(E46:P46)</f>
        <v>477</v>
      </c>
      <c r="R46" s="78">
        <v>250</v>
      </c>
      <c r="S46" s="73">
        <f>Q46/D46*100</f>
        <v>190.79999999999998</v>
      </c>
    </row>
    <row r="47" spans="1:19" ht="38.25" customHeight="1" thickBot="1">
      <c r="A47" s="108"/>
      <c r="B47" s="61" t="s">
        <v>26</v>
      </c>
      <c r="C47" s="49" t="s">
        <v>27</v>
      </c>
      <c r="D47" s="26">
        <v>12</v>
      </c>
      <c r="E47" s="38">
        <v>1</v>
      </c>
      <c r="F47" s="39">
        <v>1</v>
      </c>
      <c r="G47" s="39">
        <v>1</v>
      </c>
      <c r="H47" s="39">
        <v>1</v>
      </c>
      <c r="I47" s="39">
        <v>1</v>
      </c>
      <c r="J47" s="39">
        <v>1</v>
      </c>
      <c r="K47" s="39">
        <v>0.4</v>
      </c>
      <c r="L47" s="39">
        <v>1</v>
      </c>
      <c r="M47" s="39">
        <v>1</v>
      </c>
      <c r="N47" s="39">
        <v>1</v>
      </c>
      <c r="O47" s="39">
        <v>1</v>
      </c>
      <c r="P47" s="39">
        <v>1</v>
      </c>
      <c r="Q47" s="33">
        <f>SUM(E47:P47)</f>
        <v>11.4</v>
      </c>
      <c r="R47" s="79">
        <v>12</v>
      </c>
      <c r="S47" s="72">
        <f>Q47/D47*100</f>
        <v>95</v>
      </c>
    </row>
    <row r="48" spans="1:19">
      <c r="A48" s="9"/>
      <c r="B48" s="9"/>
      <c r="C48" s="9"/>
      <c r="D48" s="9"/>
    </row>
    <row r="49" spans="1:19" ht="36.75" customHeight="1" thickBot="1">
      <c r="A49" s="21" t="s">
        <v>0</v>
      </c>
      <c r="B49" s="120" t="s">
        <v>21</v>
      </c>
      <c r="C49" s="120"/>
      <c r="D49" s="120"/>
      <c r="E49" s="120"/>
      <c r="F49" s="120"/>
      <c r="G49" s="120"/>
      <c r="H49" s="120"/>
      <c r="I49" s="120"/>
      <c r="J49" s="120"/>
      <c r="K49" s="120"/>
      <c r="L49" s="120"/>
      <c r="M49" s="120"/>
      <c r="N49" s="120"/>
      <c r="O49" s="120"/>
      <c r="P49" s="120"/>
      <c r="Q49" s="120"/>
      <c r="R49" s="120"/>
      <c r="S49" s="120"/>
    </row>
    <row r="50" spans="1:19" ht="15" customHeight="1">
      <c r="A50" s="94" t="s">
        <v>1</v>
      </c>
      <c r="B50" s="97" t="s">
        <v>2</v>
      </c>
      <c r="C50" s="100" t="s">
        <v>3</v>
      </c>
      <c r="D50" s="100"/>
      <c r="E50" s="116" t="s">
        <v>44</v>
      </c>
      <c r="F50" s="117"/>
      <c r="G50" s="117"/>
      <c r="H50" s="117"/>
      <c r="I50" s="117"/>
      <c r="J50" s="117"/>
      <c r="K50" s="117"/>
      <c r="L50" s="117"/>
      <c r="M50" s="117"/>
      <c r="N50" s="117"/>
      <c r="O50" s="117"/>
      <c r="P50" s="118"/>
      <c r="Q50" s="111" t="s">
        <v>41</v>
      </c>
      <c r="R50" s="112" t="s">
        <v>42</v>
      </c>
      <c r="S50" s="113" t="s">
        <v>43</v>
      </c>
    </row>
    <row r="51" spans="1:19" ht="15" customHeight="1">
      <c r="A51" s="95"/>
      <c r="B51" s="98"/>
      <c r="C51" s="98" t="s">
        <v>4</v>
      </c>
      <c r="D51" s="98" t="s">
        <v>5</v>
      </c>
      <c r="E51" s="114" t="s">
        <v>29</v>
      </c>
      <c r="F51" s="114" t="s">
        <v>30</v>
      </c>
      <c r="G51" s="114" t="s">
        <v>31</v>
      </c>
      <c r="H51" s="114" t="s">
        <v>32</v>
      </c>
      <c r="I51" s="114" t="s">
        <v>33</v>
      </c>
      <c r="J51" s="114" t="s">
        <v>34</v>
      </c>
      <c r="K51" s="114" t="s">
        <v>35</v>
      </c>
      <c r="L51" s="114" t="s">
        <v>36</v>
      </c>
      <c r="M51" s="114" t="s">
        <v>37</v>
      </c>
      <c r="N51" s="114" t="s">
        <v>38</v>
      </c>
      <c r="O51" s="114" t="s">
        <v>39</v>
      </c>
      <c r="P51" s="114" t="s">
        <v>40</v>
      </c>
      <c r="Q51" s="111"/>
      <c r="R51" s="112"/>
      <c r="S51" s="113"/>
    </row>
    <row r="52" spans="1:19" ht="15.75" customHeight="1" thickBot="1">
      <c r="A52" s="96"/>
      <c r="B52" s="99"/>
      <c r="C52" s="99"/>
      <c r="D52" s="99" t="s">
        <v>5</v>
      </c>
      <c r="E52" s="114"/>
      <c r="F52" s="114"/>
      <c r="G52" s="114"/>
      <c r="H52" s="114"/>
      <c r="I52" s="114"/>
      <c r="J52" s="114"/>
      <c r="K52" s="114"/>
      <c r="L52" s="114"/>
      <c r="M52" s="114"/>
      <c r="N52" s="114"/>
      <c r="O52" s="114"/>
      <c r="P52" s="114"/>
      <c r="Q52" s="111"/>
      <c r="R52" s="112"/>
      <c r="S52" s="113"/>
    </row>
    <row r="53" spans="1:19" ht="96.75" customHeight="1" thickBot="1">
      <c r="A53" s="18" t="s">
        <v>6</v>
      </c>
      <c r="B53" s="51" t="s">
        <v>10</v>
      </c>
      <c r="C53" s="51" t="s">
        <v>11</v>
      </c>
      <c r="D53" s="23">
        <v>12</v>
      </c>
      <c r="E53" s="38">
        <v>1</v>
      </c>
      <c r="F53" s="39">
        <v>1</v>
      </c>
      <c r="G53" s="39">
        <v>1</v>
      </c>
      <c r="H53" s="39">
        <v>1</v>
      </c>
      <c r="I53" s="62">
        <v>1</v>
      </c>
      <c r="J53" s="62">
        <v>1</v>
      </c>
      <c r="K53" s="39">
        <v>1</v>
      </c>
      <c r="L53" s="39">
        <v>1</v>
      </c>
      <c r="M53" s="39">
        <v>1</v>
      </c>
      <c r="N53" s="39">
        <v>1</v>
      </c>
      <c r="O53" s="39">
        <v>0</v>
      </c>
      <c r="P53" s="39">
        <v>1</v>
      </c>
      <c r="Q53" s="33">
        <f>P53+O53+N53+M53+L53+K53+J53+I53+H53+G53+F53+E53</f>
        <v>11</v>
      </c>
      <c r="R53" s="80">
        <v>12</v>
      </c>
      <c r="S53" s="73">
        <f>11*100/12</f>
        <v>91.666666666666671</v>
      </c>
    </row>
    <row r="54" spans="1:19" ht="60.75" thickBot="1">
      <c r="A54" s="11" t="s">
        <v>12</v>
      </c>
      <c r="B54" s="50" t="s">
        <v>9</v>
      </c>
      <c r="C54" s="50" t="s">
        <v>8</v>
      </c>
      <c r="D54" s="27">
        <v>12</v>
      </c>
      <c r="E54" s="38">
        <v>1</v>
      </c>
      <c r="F54" s="39">
        <v>1</v>
      </c>
      <c r="G54" s="39">
        <v>1</v>
      </c>
      <c r="H54" s="39">
        <v>1</v>
      </c>
      <c r="I54" s="39">
        <v>1</v>
      </c>
      <c r="J54" s="39">
        <v>1</v>
      </c>
      <c r="K54" s="39">
        <v>1</v>
      </c>
      <c r="L54" s="39">
        <v>1</v>
      </c>
      <c r="M54" s="39">
        <v>1</v>
      </c>
      <c r="N54" s="39">
        <v>1</v>
      </c>
      <c r="O54" s="39">
        <v>0</v>
      </c>
      <c r="P54" s="39">
        <v>1</v>
      </c>
      <c r="Q54" s="33">
        <f>SUM(E54:P54)</f>
        <v>11</v>
      </c>
      <c r="R54" s="81">
        <v>12</v>
      </c>
      <c r="S54" s="73">
        <f>Q54/D54*100</f>
        <v>91.666666666666657</v>
      </c>
    </row>
  </sheetData>
  <protectedRanges>
    <protectedRange sqref="D14 R14" name="Rango1_1"/>
    <protectedRange sqref="R15:R16 D15:D16" name="Rango1_2"/>
    <protectedRange sqref="B19:D19 D17:D18 R17:R18" name="Rango1_3"/>
    <protectedRange sqref="D29" name="Rango3"/>
    <protectedRange sqref="B20:D20" name="Rango8"/>
    <protectedRange sqref="R34 D34" name="Rango2"/>
    <protectedRange sqref="D35:D36 R35:R36" name="Rango1"/>
    <protectedRange sqref="B39 B38:C38 R37:R39 D37:D39" name="Rango1_2_1"/>
    <protectedRange sqref="B30:D30" name="Rango8_1"/>
    <protectedRange sqref="B41:D41" name="Rango8_2"/>
    <protectedRange sqref="R45 B45:D45" name="Rango2_4"/>
    <protectedRange sqref="R53 B53:D53" name="Rango2_5"/>
    <protectedRange sqref="B54:D54 R54" name="Rango1_4"/>
    <protectedRange sqref="B49:D49" name="Rango8_3"/>
    <protectedRange sqref="B14:C14" name="Rango1_1_1"/>
    <protectedRange sqref="B15:C16" name="Rango1_2_2"/>
    <protectedRange sqref="B17:C18" name="Rango1_3_1"/>
    <protectedRange sqref="B24" name="Rango2_1_1"/>
    <protectedRange sqref="B34:C34" name="Rango2_2"/>
    <protectedRange sqref="B35:C36" name="Rango1_6"/>
    <protectedRange sqref="B37:C37" name="Rango1_2_1_1"/>
  </protectedRanges>
  <mergeCells count="116">
    <mergeCell ref="B1:S2"/>
    <mergeCell ref="B20:S20"/>
    <mergeCell ref="B30:S30"/>
    <mergeCell ref="B41:S41"/>
    <mergeCell ref="B49:S49"/>
    <mergeCell ref="Q50:Q52"/>
    <mergeCell ref="R50:R52"/>
    <mergeCell ref="S50:S52"/>
    <mergeCell ref="E51:E52"/>
    <mergeCell ref="P51:P52"/>
    <mergeCell ref="K51:K52"/>
    <mergeCell ref="L51:L52"/>
    <mergeCell ref="H51:H52"/>
    <mergeCell ref="I51:I52"/>
    <mergeCell ref="J51:J52"/>
    <mergeCell ref="E42:P42"/>
    <mergeCell ref="E50:P50"/>
    <mergeCell ref="M51:M52"/>
    <mergeCell ref="N51:N52"/>
    <mergeCell ref="O51:O52"/>
    <mergeCell ref="F51:F52"/>
    <mergeCell ref="G51:G52"/>
    <mergeCell ref="I43:I44"/>
    <mergeCell ref="J43:J44"/>
    <mergeCell ref="K43:K44"/>
    <mergeCell ref="L43:L44"/>
    <mergeCell ref="M43:M44"/>
    <mergeCell ref="Q42:Q44"/>
    <mergeCell ref="R42:R44"/>
    <mergeCell ref="S42:S44"/>
    <mergeCell ref="N43:N44"/>
    <mergeCell ref="O43:O44"/>
    <mergeCell ref="P43:P44"/>
    <mergeCell ref="E43:E44"/>
    <mergeCell ref="F43:F44"/>
    <mergeCell ref="G43:G44"/>
    <mergeCell ref="H43:H44"/>
    <mergeCell ref="R31:R33"/>
    <mergeCell ref="S31:S33"/>
    <mergeCell ref="E32:E33"/>
    <mergeCell ref="F32:F33"/>
    <mergeCell ref="E31:P31"/>
    <mergeCell ref="Q31:Q33"/>
    <mergeCell ref="G32:G33"/>
    <mergeCell ref="H32:H33"/>
    <mergeCell ref="I32:I33"/>
    <mergeCell ref="J32:J33"/>
    <mergeCell ref="P32:P33"/>
    <mergeCell ref="I22:I23"/>
    <mergeCell ref="E21:P21"/>
    <mergeCell ref="G22:G23"/>
    <mergeCell ref="H22:H23"/>
    <mergeCell ref="M22:M23"/>
    <mergeCell ref="E8:P8"/>
    <mergeCell ref="E9:E10"/>
    <mergeCell ref="F9:F10"/>
    <mergeCell ref="G9:G10"/>
    <mergeCell ref="H9:H10"/>
    <mergeCell ref="I9:I10"/>
    <mergeCell ref="E22:E23"/>
    <mergeCell ref="L22:L23"/>
    <mergeCell ref="N22:N23"/>
    <mergeCell ref="F22:F23"/>
    <mergeCell ref="K32:K33"/>
    <mergeCell ref="L32:L33"/>
    <mergeCell ref="M32:M33"/>
    <mergeCell ref="N32:N33"/>
    <mergeCell ref="O32:O33"/>
    <mergeCell ref="J9:J10"/>
    <mergeCell ref="K9:K10"/>
    <mergeCell ref="L9:L10"/>
    <mergeCell ref="M9:M10"/>
    <mergeCell ref="N9:N10"/>
    <mergeCell ref="Q21:Q23"/>
    <mergeCell ref="R21:R23"/>
    <mergeCell ref="S21:S23"/>
    <mergeCell ref="O22:O23"/>
    <mergeCell ref="P22:P23"/>
    <mergeCell ref="J22:J23"/>
    <mergeCell ref="K22:K23"/>
    <mergeCell ref="A46:A47"/>
    <mergeCell ref="A50:A52"/>
    <mergeCell ref="B50:B52"/>
    <mergeCell ref="C50:D50"/>
    <mergeCell ref="C51:C52"/>
    <mergeCell ref="D51:D52"/>
    <mergeCell ref="A35:A39"/>
    <mergeCell ref="A42:A44"/>
    <mergeCell ref="B42:B44"/>
    <mergeCell ref="C42:D42"/>
    <mergeCell ref="C43:C44"/>
    <mergeCell ref="D43:D44"/>
    <mergeCell ref="B5:S6"/>
    <mergeCell ref="D9:D10"/>
    <mergeCell ref="A5:A6"/>
    <mergeCell ref="A8:A10"/>
    <mergeCell ref="B8:B10"/>
    <mergeCell ref="C8:D8"/>
    <mergeCell ref="A31:A33"/>
    <mergeCell ref="B31:B33"/>
    <mergeCell ref="C31:D31"/>
    <mergeCell ref="A21:A23"/>
    <mergeCell ref="B21:B23"/>
    <mergeCell ref="C21:D21"/>
    <mergeCell ref="C22:C23"/>
    <mergeCell ref="D22:D23"/>
    <mergeCell ref="A25:A28"/>
    <mergeCell ref="C9:C10"/>
    <mergeCell ref="D32:D33"/>
    <mergeCell ref="A12:A18"/>
    <mergeCell ref="C32:C33"/>
    <mergeCell ref="Q8:Q10"/>
    <mergeCell ref="R8:R10"/>
    <mergeCell ref="S8:S10"/>
    <mergeCell ref="O9:O10"/>
    <mergeCell ref="P9:P10"/>
  </mergeCells>
  <printOptions horizontalCentered="1"/>
  <pageMargins left="0.70866141732283472" right="0.70866141732283472" top="0.74803149606299213" bottom="0.74803149606299213" header="0.31496062992125984" footer="0.31496062992125984"/>
  <pageSetup scale="80" orientation="landscape" r:id="rId1"/>
  <drawing r:id="rId2"/>
</worksheet>
</file>

<file path=xl/worksheets/sheet2.xml><?xml version="1.0" encoding="utf-8"?>
<worksheet xmlns="http://schemas.openxmlformats.org/spreadsheetml/2006/main" xmlns:r="http://schemas.openxmlformats.org/officeDocument/2006/relationships">
  <dimension ref="A1"/>
  <sheetViews>
    <sheetView topLeftCell="A7" workbookViewId="0">
      <selection activeCell="C34" sqref="C34"/>
    </sheetView>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MIRS 2019</vt:lpstr>
      <vt:lpstr>Hoja1</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Maria Lopez</dc:creator>
  <cp:lastModifiedBy>FRANCIA.HERNANDEZ</cp:lastModifiedBy>
  <cp:lastPrinted>2020-01-09T18:08:48Z</cp:lastPrinted>
  <dcterms:created xsi:type="dcterms:W3CDTF">2015-08-06T21:50:09Z</dcterms:created>
  <dcterms:modified xsi:type="dcterms:W3CDTF">2022-03-14T13:59:13Z</dcterms:modified>
</cp:coreProperties>
</file>